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4000" windowHeight="9435"/>
  </bookViews>
  <sheets>
    <sheet name="2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0" i="1" l="1"/>
  <c r="F70" i="1" s="1"/>
  <c r="R77" i="1"/>
  <c r="F77" i="1" s="1"/>
  <c r="R84" i="1"/>
  <c r="F84" i="1" s="1"/>
  <c r="G91" i="1"/>
  <c r="H91" i="1"/>
  <c r="I91" i="1"/>
  <c r="J91" i="1"/>
  <c r="K91" i="1"/>
  <c r="L91" i="1"/>
  <c r="M91" i="1"/>
  <c r="N91" i="1"/>
  <c r="O91" i="1"/>
  <c r="P91" i="1"/>
  <c r="Q91" i="1"/>
  <c r="S91" i="1"/>
  <c r="T91" i="1"/>
  <c r="R69" i="1"/>
  <c r="F69" i="1" s="1"/>
  <c r="R76" i="1"/>
  <c r="R78" i="1" s="1"/>
  <c r="R83" i="1"/>
  <c r="F83" i="1" s="1"/>
  <c r="G90" i="1"/>
  <c r="H90" i="1"/>
  <c r="I90" i="1"/>
  <c r="J90" i="1"/>
  <c r="J92" i="1" s="1"/>
  <c r="K90" i="1"/>
  <c r="L90" i="1"/>
  <c r="M90" i="1"/>
  <c r="N90" i="1"/>
  <c r="N92" i="1" s="1"/>
  <c r="O90" i="1"/>
  <c r="P90" i="1"/>
  <c r="Q90" i="1"/>
  <c r="S90" i="1"/>
  <c r="S92" i="1" s="1"/>
  <c r="T90" i="1"/>
  <c r="U91" i="1"/>
  <c r="U90" i="1"/>
  <c r="R67" i="1"/>
  <c r="F67" i="1" s="1"/>
  <c r="R74" i="1"/>
  <c r="F74" i="1" s="1"/>
  <c r="R81" i="1"/>
  <c r="F81" i="1" s="1"/>
  <c r="G88" i="1"/>
  <c r="H88" i="1"/>
  <c r="I88" i="1"/>
  <c r="J88" i="1"/>
  <c r="K88" i="1"/>
  <c r="L88" i="1"/>
  <c r="M88" i="1"/>
  <c r="N88" i="1"/>
  <c r="O88" i="1"/>
  <c r="P88" i="1"/>
  <c r="Q88" i="1"/>
  <c r="S88" i="1"/>
  <c r="T88" i="1"/>
  <c r="R66" i="1"/>
  <c r="F66" i="1" s="1"/>
  <c r="R73" i="1"/>
  <c r="F73" i="1" s="1"/>
  <c r="R80" i="1"/>
  <c r="F80" i="1" s="1"/>
  <c r="G87" i="1"/>
  <c r="G89" i="1" s="1"/>
  <c r="H87" i="1"/>
  <c r="I87" i="1"/>
  <c r="J87" i="1"/>
  <c r="K87" i="1"/>
  <c r="L87" i="1"/>
  <c r="M87" i="1"/>
  <c r="M89" i="1" s="1"/>
  <c r="N87" i="1"/>
  <c r="O87" i="1"/>
  <c r="O89" i="1" s="1"/>
  <c r="P87" i="1"/>
  <c r="P89" i="1" s="1"/>
  <c r="Q87" i="1"/>
  <c r="S87" i="1"/>
  <c r="T87" i="1"/>
  <c r="U88" i="1"/>
  <c r="U87" i="1"/>
  <c r="R110" i="1"/>
  <c r="F110" i="1" s="1"/>
  <c r="R117" i="1"/>
  <c r="F117" i="1" s="1"/>
  <c r="R124" i="1"/>
  <c r="R131" i="1"/>
  <c r="F131" i="1" s="1"/>
  <c r="R138" i="1"/>
  <c r="F138" i="1" s="1"/>
  <c r="G145" i="1"/>
  <c r="H145" i="1"/>
  <c r="I145" i="1"/>
  <c r="J145" i="1"/>
  <c r="K145" i="1"/>
  <c r="L145" i="1"/>
  <c r="M145" i="1"/>
  <c r="N145" i="1"/>
  <c r="O145" i="1"/>
  <c r="P145" i="1"/>
  <c r="Q145" i="1"/>
  <c r="S145" i="1"/>
  <c r="T145" i="1"/>
  <c r="R109" i="1"/>
  <c r="R116" i="1"/>
  <c r="F116" i="1" s="1"/>
  <c r="R123" i="1"/>
  <c r="F123" i="1" s="1"/>
  <c r="R130" i="1"/>
  <c r="F130" i="1" s="1"/>
  <c r="R137" i="1"/>
  <c r="F137" i="1" s="1"/>
  <c r="G144" i="1"/>
  <c r="H144" i="1"/>
  <c r="I144" i="1"/>
  <c r="J144" i="1"/>
  <c r="K144" i="1"/>
  <c r="L144" i="1"/>
  <c r="M144" i="1"/>
  <c r="N144" i="1"/>
  <c r="O144" i="1"/>
  <c r="P144" i="1"/>
  <c r="Q144" i="1"/>
  <c r="S144" i="1"/>
  <c r="T144" i="1"/>
  <c r="U145" i="1"/>
  <c r="U144" i="1"/>
  <c r="R107" i="1"/>
  <c r="R114" i="1"/>
  <c r="F114" i="1" s="1"/>
  <c r="R121" i="1"/>
  <c r="F121" i="1" s="1"/>
  <c r="R128" i="1"/>
  <c r="F128" i="1" s="1"/>
  <c r="R135" i="1"/>
  <c r="F135" i="1" s="1"/>
  <c r="G142" i="1"/>
  <c r="H142" i="1"/>
  <c r="I142" i="1"/>
  <c r="J142" i="1"/>
  <c r="K142" i="1"/>
  <c r="L142" i="1"/>
  <c r="M142" i="1"/>
  <c r="N142" i="1"/>
  <c r="O142" i="1"/>
  <c r="P142" i="1"/>
  <c r="Q142" i="1"/>
  <c r="S142" i="1"/>
  <c r="T142" i="1"/>
  <c r="R106" i="1"/>
  <c r="F106" i="1" s="1"/>
  <c r="R113" i="1"/>
  <c r="F113" i="1" s="1"/>
  <c r="R120" i="1"/>
  <c r="F120" i="1" s="1"/>
  <c r="R127" i="1"/>
  <c r="F127" i="1" s="1"/>
  <c r="R134" i="1"/>
  <c r="F134" i="1" s="1"/>
  <c r="G141" i="1"/>
  <c r="H141" i="1"/>
  <c r="I141" i="1"/>
  <c r="J141" i="1"/>
  <c r="K141" i="1"/>
  <c r="L141" i="1"/>
  <c r="M141" i="1"/>
  <c r="N141" i="1"/>
  <c r="O141" i="1"/>
  <c r="P141" i="1"/>
  <c r="Q141" i="1"/>
  <c r="S141" i="1"/>
  <c r="T141" i="1"/>
  <c r="U142" i="1"/>
  <c r="U141" i="1"/>
  <c r="U125" i="1"/>
  <c r="T125" i="1"/>
  <c r="S125" i="1"/>
  <c r="Q125" i="1"/>
  <c r="P125" i="1"/>
  <c r="O125" i="1"/>
  <c r="N125" i="1"/>
  <c r="M125" i="1"/>
  <c r="L125" i="1"/>
  <c r="K125" i="1"/>
  <c r="J125" i="1"/>
  <c r="I125" i="1"/>
  <c r="H125" i="1"/>
  <c r="G125" i="1"/>
  <c r="U122" i="1"/>
  <c r="T122" i="1"/>
  <c r="S122" i="1"/>
  <c r="Q122" i="1"/>
  <c r="P122" i="1"/>
  <c r="O122" i="1"/>
  <c r="N122" i="1"/>
  <c r="M122" i="1"/>
  <c r="L122" i="1"/>
  <c r="K122" i="1"/>
  <c r="J122" i="1"/>
  <c r="I122" i="1"/>
  <c r="H122" i="1"/>
  <c r="G122" i="1"/>
  <c r="G68" i="1"/>
  <c r="H68" i="1"/>
  <c r="I68" i="1"/>
  <c r="J68" i="1"/>
  <c r="K68" i="1"/>
  <c r="L68" i="1"/>
  <c r="M68" i="1"/>
  <c r="N68" i="1"/>
  <c r="O68" i="1"/>
  <c r="P68" i="1"/>
  <c r="Q68" i="1"/>
  <c r="S68" i="1"/>
  <c r="T68" i="1"/>
  <c r="U68" i="1"/>
  <c r="G71" i="1"/>
  <c r="H71" i="1"/>
  <c r="I71" i="1"/>
  <c r="J71" i="1"/>
  <c r="K71" i="1"/>
  <c r="L71" i="1"/>
  <c r="M71" i="1"/>
  <c r="N71" i="1"/>
  <c r="O71" i="1"/>
  <c r="P71" i="1"/>
  <c r="Q71" i="1"/>
  <c r="S71" i="1"/>
  <c r="T71" i="1"/>
  <c r="U71" i="1"/>
  <c r="G75" i="1"/>
  <c r="H75" i="1"/>
  <c r="I75" i="1"/>
  <c r="J75" i="1"/>
  <c r="K75" i="1"/>
  <c r="L75" i="1"/>
  <c r="M75" i="1"/>
  <c r="N75" i="1"/>
  <c r="O75" i="1"/>
  <c r="P75" i="1"/>
  <c r="Q75" i="1"/>
  <c r="S75" i="1"/>
  <c r="T75" i="1"/>
  <c r="U75" i="1"/>
  <c r="G78" i="1"/>
  <c r="H78" i="1"/>
  <c r="I78" i="1"/>
  <c r="J78" i="1"/>
  <c r="K78" i="1"/>
  <c r="L78" i="1"/>
  <c r="M78" i="1"/>
  <c r="N78" i="1"/>
  <c r="O78" i="1"/>
  <c r="P78" i="1"/>
  <c r="Q78" i="1"/>
  <c r="S78" i="1"/>
  <c r="T78" i="1"/>
  <c r="U78" i="1"/>
  <c r="G82" i="1"/>
  <c r="H82" i="1"/>
  <c r="I82" i="1"/>
  <c r="J82" i="1"/>
  <c r="K82" i="1"/>
  <c r="L82" i="1"/>
  <c r="M82" i="1"/>
  <c r="N82" i="1"/>
  <c r="O82" i="1"/>
  <c r="P82" i="1"/>
  <c r="Q82" i="1"/>
  <c r="S82" i="1"/>
  <c r="T82" i="1"/>
  <c r="U82" i="1"/>
  <c r="U85" i="1"/>
  <c r="G85" i="1"/>
  <c r="H85" i="1"/>
  <c r="I85" i="1"/>
  <c r="J85" i="1"/>
  <c r="K85" i="1"/>
  <c r="L85" i="1"/>
  <c r="M85" i="1"/>
  <c r="N85" i="1"/>
  <c r="O85" i="1"/>
  <c r="P85" i="1"/>
  <c r="Q85" i="1"/>
  <c r="S85" i="1"/>
  <c r="T85" i="1"/>
  <c r="U139" i="1"/>
  <c r="T139" i="1"/>
  <c r="S139" i="1"/>
  <c r="Q139" i="1"/>
  <c r="P139" i="1"/>
  <c r="O139" i="1"/>
  <c r="N139" i="1"/>
  <c r="M139" i="1"/>
  <c r="L139" i="1"/>
  <c r="K139" i="1"/>
  <c r="J139" i="1"/>
  <c r="I139" i="1"/>
  <c r="H139" i="1"/>
  <c r="G139" i="1"/>
  <c r="U136" i="1"/>
  <c r="T136" i="1"/>
  <c r="S136" i="1"/>
  <c r="Q136" i="1"/>
  <c r="P136" i="1"/>
  <c r="O136" i="1"/>
  <c r="N136" i="1"/>
  <c r="M136" i="1"/>
  <c r="L136" i="1"/>
  <c r="K136" i="1"/>
  <c r="J136" i="1"/>
  <c r="I136" i="1"/>
  <c r="H136" i="1"/>
  <c r="G136" i="1"/>
  <c r="U132" i="1"/>
  <c r="T132" i="1"/>
  <c r="S132" i="1"/>
  <c r="Q132" i="1"/>
  <c r="P132" i="1"/>
  <c r="O132" i="1"/>
  <c r="N132" i="1"/>
  <c r="M132" i="1"/>
  <c r="L132" i="1"/>
  <c r="K132" i="1"/>
  <c r="J132" i="1"/>
  <c r="I132" i="1"/>
  <c r="H132" i="1"/>
  <c r="G132" i="1"/>
  <c r="U129" i="1"/>
  <c r="T129" i="1"/>
  <c r="S129" i="1"/>
  <c r="Q129" i="1"/>
  <c r="P129" i="1"/>
  <c r="O129" i="1"/>
  <c r="N129" i="1"/>
  <c r="M129" i="1"/>
  <c r="L129" i="1"/>
  <c r="K129" i="1"/>
  <c r="J129" i="1"/>
  <c r="I129" i="1"/>
  <c r="H129" i="1"/>
  <c r="G129" i="1"/>
  <c r="U118" i="1"/>
  <c r="T118" i="1"/>
  <c r="S118" i="1"/>
  <c r="Q118" i="1"/>
  <c r="P118" i="1"/>
  <c r="O118" i="1"/>
  <c r="N118" i="1"/>
  <c r="M118" i="1"/>
  <c r="L118" i="1"/>
  <c r="K118" i="1"/>
  <c r="J118" i="1"/>
  <c r="I118" i="1"/>
  <c r="H118" i="1"/>
  <c r="G118" i="1"/>
  <c r="U115" i="1"/>
  <c r="T115" i="1"/>
  <c r="S115" i="1"/>
  <c r="Q115" i="1"/>
  <c r="P115" i="1"/>
  <c r="O115" i="1"/>
  <c r="N115" i="1"/>
  <c r="M115" i="1"/>
  <c r="L115" i="1"/>
  <c r="K115" i="1"/>
  <c r="J115" i="1"/>
  <c r="I115" i="1"/>
  <c r="H115" i="1"/>
  <c r="G115" i="1"/>
  <c r="U111" i="1"/>
  <c r="T111" i="1"/>
  <c r="S111" i="1"/>
  <c r="Q111" i="1"/>
  <c r="P111" i="1"/>
  <c r="O111" i="1"/>
  <c r="N111" i="1"/>
  <c r="M111" i="1"/>
  <c r="L111" i="1"/>
  <c r="K111" i="1"/>
  <c r="J111" i="1"/>
  <c r="I111" i="1"/>
  <c r="H111" i="1"/>
  <c r="G111" i="1"/>
  <c r="U108" i="1"/>
  <c r="T108" i="1"/>
  <c r="S108" i="1"/>
  <c r="Q108" i="1"/>
  <c r="P108" i="1"/>
  <c r="O108" i="1"/>
  <c r="N108" i="1"/>
  <c r="M108" i="1"/>
  <c r="L108" i="1"/>
  <c r="K108" i="1"/>
  <c r="J108" i="1"/>
  <c r="I108" i="1"/>
  <c r="H108" i="1"/>
  <c r="G108" i="1"/>
  <c r="U104" i="1"/>
  <c r="T104" i="1"/>
  <c r="S104" i="1"/>
  <c r="Q104" i="1"/>
  <c r="P104" i="1"/>
  <c r="O104" i="1"/>
  <c r="N104" i="1"/>
  <c r="M104" i="1"/>
  <c r="L104" i="1"/>
  <c r="K104" i="1"/>
  <c r="J104" i="1"/>
  <c r="I104" i="1"/>
  <c r="H104" i="1"/>
  <c r="G104" i="1"/>
  <c r="R103" i="1"/>
  <c r="F103" i="1" s="1"/>
  <c r="R102" i="1"/>
  <c r="F102" i="1" s="1"/>
  <c r="U101" i="1"/>
  <c r="T101" i="1"/>
  <c r="S101" i="1"/>
  <c r="Q101" i="1"/>
  <c r="Q105" i="1" s="1"/>
  <c r="P101" i="1"/>
  <c r="P105" i="1" s="1"/>
  <c r="O101" i="1"/>
  <c r="N101" i="1"/>
  <c r="M101" i="1"/>
  <c r="L101" i="1"/>
  <c r="K101" i="1"/>
  <c r="J101" i="1"/>
  <c r="J105" i="1" s="1"/>
  <c r="I101" i="1"/>
  <c r="H101" i="1"/>
  <c r="H105" i="1" s="1"/>
  <c r="G101" i="1"/>
  <c r="R100" i="1"/>
  <c r="F100" i="1" s="1"/>
  <c r="R99" i="1"/>
  <c r="F99" i="1" s="1"/>
  <c r="W54" i="1"/>
  <c r="O92" i="1" l="1"/>
  <c r="P92" i="1"/>
  <c r="G92" i="1"/>
  <c r="G93" i="1" s="1"/>
  <c r="H92" i="1"/>
  <c r="T92" i="1"/>
  <c r="R129" i="1"/>
  <c r="U146" i="1"/>
  <c r="U112" i="1"/>
  <c r="L146" i="1"/>
  <c r="U143" i="1"/>
  <c r="K89" i="1"/>
  <c r="L105" i="1"/>
  <c r="P86" i="1"/>
  <c r="N133" i="1"/>
  <c r="P143" i="1"/>
  <c r="I105" i="1"/>
  <c r="M133" i="1"/>
  <c r="H89" i="1"/>
  <c r="M112" i="1"/>
  <c r="I119" i="1"/>
  <c r="Q119" i="1"/>
  <c r="I140" i="1"/>
  <c r="P72" i="1"/>
  <c r="N119" i="1"/>
  <c r="J146" i="1"/>
  <c r="M140" i="1"/>
  <c r="K92" i="1"/>
  <c r="G72" i="1"/>
  <c r="I86" i="1"/>
  <c r="Q140" i="1"/>
  <c r="J79" i="1"/>
  <c r="L89" i="1"/>
  <c r="U79" i="1"/>
  <c r="S72" i="1"/>
  <c r="J72" i="1"/>
  <c r="I126" i="1"/>
  <c r="Q126" i="1"/>
  <c r="T126" i="1"/>
  <c r="Q112" i="1"/>
  <c r="K119" i="1"/>
  <c r="T119" i="1"/>
  <c r="M119" i="1"/>
  <c r="Q133" i="1"/>
  <c r="K140" i="1"/>
  <c r="T140" i="1"/>
  <c r="R68" i="1"/>
  <c r="M72" i="1"/>
  <c r="S146" i="1"/>
  <c r="R111" i="1"/>
  <c r="R145" i="1"/>
  <c r="F75" i="1"/>
  <c r="U72" i="1"/>
  <c r="L72" i="1"/>
  <c r="K146" i="1"/>
  <c r="O133" i="1"/>
  <c r="S119" i="1"/>
  <c r="J140" i="1"/>
  <c r="S140" i="1"/>
  <c r="H86" i="1"/>
  <c r="Q72" i="1"/>
  <c r="I72" i="1"/>
  <c r="O72" i="1"/>
  <c r="H126" i="1"/>
  <c r="P126" i="1"/>
  <c r="S143" i="1"/>
  <c r="J143" i="1"/>
  <c r="P146" i="1"/>
  <c r="H146" i="1"/>
  <c r="I112" i="1"/>
  <c r="R75" i="1"/>
  <c r="R79" i="1" s="1"/>
  <c r="M86" i="1"/>
  <c r="T89" i="1"/>
  <c r="U133" i="1"/>
  <c r="T86" i="1"/>
  <c r="K86" i="1"/>
  <c r="Q79" i="1"/>
  <c r="I79" i="1"/>
  <c r="O79" i="1"/>
  <c r="L126" i="1"/>
  <c r="N143" i="1"/>
  <c r="U92" i="1"/>
  <c r="U86" i="1"/>
  <c r="N72" i="1"/>
  <c r="O119" i="1"/>
  <c r="G140" i="1"/>
  <c r="O140" i="1"/>
  <c r="N79" i="1"/>
  <c r="M126" i="1"/>
  <c r="T105" i="1"/>
  <c r="N112" i="1"/>
  <c r="G133" i="1"/>
  <c r="F104" i="1"/>
  <c r="L92" i="1"/>
  <c r="O86" i="1"/>
  <c r="T143" i="1"/>
  <c r="K143" i="1"/>
  <c r="J112" i="1"/>
  <c r="R85" i="1"/>
  <c r="P119" i="1"/>
  <c r="R118" i="1"/>
  <c r="N105" i="1"/>
  <c r="O112" i="1"/>
  <c r="J119" i="1"/>
  <c r="H140" i="1"/>
  <c r="P140" i="1"/>
  <c r="R71" i="1"/>
  <c r="N126" i="1"/>
  <c r="G105" i="1"/>
  <c r="O105" i="1"/>
  <c r="L86" i="1"/>
  <c r="P79" i="1"/>
  <c r="H79" i="1"/>
  <c r="J89" i="1"/>
  <c r="J93" i="1" s="1"/>
  <c r="F85" i="1"/>
  <c r="U119" i="1"/>
  <c r="P133" i="1"/>
  <c r="L140" i="1"/>
  <c r="U140" i="1"/>
  <c r="N140" i="1"/>
  <c r="S86" i="1"/>
  <c r="Q86" i="1"/>
  <c r="M79" i="1"/>
  <c r="S126" i="1"/>
  <c r="Q143" i="1"/>
  <c r="I143" i="1"/>
  <c r="O146" i="1"/>
  <c r="G146" i="1"/>
  <c r="Q146" i="1"/>
  <c r="I146" i="1"/>
  <c r="L119" i="1"/>
  <c r="K112" i="1"/>
  <c r="S112" i="1"/>
  <c r="L112" i="1"/>
  <c r="T112" i="1"/>
  <c r="K133" i="1"/>
  <c r="T133" i="1"/>
  <c r="K126" i="1"/>
  <c r="R142" i="1"/>
  <c r="N146" i="1"/>
  <c r="H119" i="1"/>
  <c r="L143" i="1"/>
  <c r="F122" i="1"/>
  <c r="S105" i="1"/>
  <c r="P112" i="1"/>
  <c r="T72" i="1"/>
  <c r="K72" i="1"/>
  <c r="F115" i="1"/>
  <c r="M143" i="1"/>
  <c r="F132" i="1"/>
  <c r="F118" i="1"/>
  <c r="P93" i="1"/>
  <c r="Q89" i="1"/>
  <c r="I89" i="1"/>
  <c r="R88" i="1"/>
  <c r="R139" i="1"/>
  <c r="L133" i="1"/>
  <c r="G86" i="1"/>
  <c r="T79" i="1"/>
  <c r="K79" i="1"/>
  <c r="G126" i="1"/>
  <c r="O126" i="1"/>
  <c r="F129" i="1"/>
  <c r="M92" i="1"/>
  <c r="M93" i="1" s="1"/>
  <c r="R91" i="1"/>
  <c r="F139" i="1"/>
  <c r="U105" i="1"/>
  <c r="K105" i="1"/>
  <c r="N86" i="1"/>
  <c r="L79" i="1"/>
  <c r="S79" i="1"/>
  <c r="J126" i="1"/>
  <c r="H143" i="1"/>
  <c r="T146" i="1"/>
  <c r="N89" i="1"/>
  <c r="N93" i="1" s="1"/>
  <c r="F82" i="1"/>
  <c r="R101" i="1"/>
  <c r="M105" i="1"/>
  <c r="R104" i="1"/>
  <c r="H133" i="1"/>
  <c r="H72" i="1"/>
  <c r="R122" i="1"/>
  <c r="M146" i="1"/>
  <c r="U89" i="1"/>
  <c r="F101" i="1"/>
  <c r="F136" i="1"/>
  <c r="H112" i="1"/>
  <c r="J133" i="1"/>
  <c r="S133" i="1"/>
  <c r="G79" i="1"/>
  <c r="Q92" i="1"/>
  <c r="I92" i="1"/>
  <c r="F88" i="1"/>
  <c r="G112" i="1"/>
  <c r="G119" i="1"/>
  <c r="I133" i="1"/>
  <c r="O93" i="1"/>
  <c r="J86" i="1"/>
  <c r="U126" i="1"/>
  <c r="O143" i="1"/>
  <c r="G143" i="1"/>
  <c r="F107" i="1"/>
  <c r="F142" i="1" s="1"/>
  <c r="F124" i="1"/>
  <c r="F125" i="1" s="1"/>
  <c r="S89" i="1"/>
  <c r="S93" i="1" s="1"/>
  <c r="F141" i="1"/>
  <c r="F91" i="1"/>
  <c r="F71" i="1"/>
  <c r="F87" i="1"/>
  <c r="F68" i="1"/>
  <c r="R115" i="1"/>
  <c r="R141" i="1"/>
  <c r="R87" i="1"/>
  <c r="R132" i="1"/>
  <c r="R136" i="1"/>
  <c r="F109" i="1"/>
  <c r="R82" i="1"/>
  <c r="F76" i="1"/>
  <c r="F78" i="1" s="1"/>
  <c r="R144" i="1"/>
  <c r="R90" i="1"/>
  <c r="R108" i="1"/>
  <c r="R125" i="1"/>
  <c r="H93" i="1" l="1"/>
  <c r="R133" i="1"/>
  <c r="T93" i="1"/>
  <c r="K93" i="1"/>
  <c r="U147" i="1"/>
  <c r="T147" i="1"/>
  <c r="L147" i="1"/>
  <c r="P147" i="1"/>
  <c r="J147" i="1"/>
  <c r="R89" i="1"/>
  <c r="R112" i="1"/>
  <c r="R72" i="1"/>
  <c r="R86" i="1"/>
  <c r="I93" i="1"/>
  <c r="R143" i="1"/>
  <c r="K147" i="1"/>
  <c r="S147" i="1"/>
  <c r="L93" i="1"/>
  <c r="R146" i="1"/>
  <c r="F79" i="1"/>
  <c r="F119" i="1"/>
  <c r="G147" i="1"/>
  <c r="U93" i="1"/>
  <c r="R119" i="1"/>
  <c r="H147" i="1"/>
  <c r="R92" i="1"/>
  <c r="R93" i="1" s="1"/>
  <c r="M147" i="1"/>
  <c r="F86" i="1"/>
  <c r="F72" i="1"/>
  <c r="Q93" i="1"/>
  <c r="N147" i="1"/>
  <c r="F140" i="1"/>
  <c r="O147" i="1"/>
  <c r="F145" i="1"/>
  <c r="F105" i="1"/>
  <c r="F133" i="1"/>
  <c r="I147" i="1"/>
  <c r="R140" i="1"/>
  <c r="Q147" i="1"/>
  <c r="F89" i="1"/>
  <c r="F108" i="1"/>
  <c r="F143" i="1"/>
  <c r="F126" i="1"/>
  <c r="R126" i="1"/>
  <c r="R105" i="1"/>
  <c r="F90" i="1"/>
  <c r="F92" i="1" s="1"/>
  <c r="F111" i="1"/>
  <c r="F144" i="1"/>
  <c r="R147" i="1" l="1"/>
  <c r="F112" i="1"/>
  <c r="F146" i="1"/>
  <c r="F147" i="1" s="1"/>
  <c r="F93" i="1"/>
</calcChain>
</file>

<file path=xl/sharedStrings.xml><?xml version="1.0" encoding="utf-8"?>
<sst xmlns="http://schemas.openxmlformats.org/spreadsheetml/2006/main" count="426" uniqueCount="58">
  <si>
    <t>المنطقة</t>
  </si>
  <si>
    <t>مستشفى</t>
  </si>
  <si>
    <t>النوع</t>
  </si>
  <si>
    <t>الجنسية</t>
  </si>
  <si>
    <t>الجنس</t>
  </si>
  <si>
    <t>آخرون</t>
  </si>
  <si>
    <t>فنيوون</t>
  </si>
  <si>
    <t>تمريض</t>
  </si>
  <si>
    <t xml:space="preserve">صيادلة </t>
  </si>
  <si>
    <t>أسنان</t>
  </si>
  <si>
    <t>أطباء بشريون</t>
  </si>
  <si>
    <t xml:space="preserve"> </t>
  </si>
  <si>
    <t>الجملة</t>
  </si>
  <si>
    <t>مستخدم</t>
  </si>
  <si>
    <t>مهنيون</t>
  </si>
  <si>
    <t>اداريون</t>
  </si>
  <si>
    <t>مساعد</t>
  </si>
  <si>
    <t>فنــى</t>
  </si>
  <si>
    <t>صيدلـى</t>
  </si>
  <si>
    <t>فنـى</t>
  </si>
  <si>
    <t>طبيب</t>
  </si>
  <si>
    <t>ممارس</t>
  </si>
  <si>
    <t>اخصائى</t>
  </si>
  <si>
    <t>استشارى</t>
  </si>
  <si>
    <t>دبــى</t>
  </si>
  <si>
    <t>البراحة</t>
  </si>
  <si>
    <t>عام</t>
  </si>
  <si>
    <t>مواطن</t>
  </si>
  <si>
    <t>ذكور</t>
  </si>
  <si>
    <t>اناث</t>
  </si>
  <si>
    <t>غير مواطن</t>
  </si>
  <si>
    <t>الأمل</t>
  </si>
  <si>
    <t>نفسية</t>
  </si>
  <si>
    <t>المجموع</t>
  </si>
  <si>
    <t>الشارقــة</t>
  </si>
  <si>
    <t>الكويت</t>
  </si>
  <si>
    <t>القاسمي</t>
  </si>
  <si>
    <t>خورفكان</t>
  </si>
  <si>
    <t>كلباء</t>
  </si>
  <si>
    <t>الذيد</t>
  </si>
  <si>
    <t>ام القيوين</t>
  </si>
  <si>
    <t>صقر</t>
  </si>
  <si>
    <t>شعم</t>
  </si>
  <si>
    <t>دبا الفجيرة</t>
  </si>
  <si>
    <t>الفجيرة</t>
  </si>
  <si>
    <t>مسافي</t>
  </si>
  <si>
    <t>راس الخيمة</t>
  </si>
  <si>
    <t>عبيد الله</t>
  </si>
  <si>
    <t>عبيد الله لعلاج كبار السن و امراض الشيخوخة</t>
  </si>
  <si>
    <t xml:space="preserve">  حصر المستشفيات والعاملين بها حسب المسمى الوظيفى والمنطقة الطبية عام 2017</t>
  </si>
  <si>
    <t>القاسمي للنساء و الولادة</t>
  </si>
  <si>
    <t>عبدالله بن عمران</t>
  </si>
  <si>
    <t>تخصصي</t>
  </si>
  <si>
    <t>اجمالى المستشفيات التابعة لوزارة الصحة ووقاية المجتمع</t>
  </si>
  <si>
    <t>مركز الإحصاء والأبحاث</t>
  </si>
  <si>
    <t xml:space="preserve">              جدول ( 28 ) </t>
  </si>
  <si>
    <t xml:space="preserve">              جدول ( 28 )</t>
  </si>
  <si>
    <t xml:space="preserve"> 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</si>
</sst>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2"/>
      <name val="Arial"/>
      <family val="2"/>
      <scheme val="minor"/>
    </font>
    <font>
      <sz val="8.5"/>
      <name val="Arial"/>
      <family val="2"/>
      <scheme val="minor"/>
    </font>
    <font>
      <b/>
      <sz val="12"/>
      <color theme="0"/>
      <name val="Arial"/>
      <family val="2"/>
      <scheme val="minor"/>
    </font>
    <font>
      <sz val="8.5"/>
      <color theme="1"/>
      <name val="Arial"/>
      <family val="2"/>
      <scheme val="minor"/>
    </font>
    <font>
      <b/>
      <sz val="2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2" borderId="0" xfId="0" applyFont="1" applyFill="1" applyBorder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/>
    <xf numFmtId="2" fontId="2" fillId="0" borderId="0" xfId="0" applyNumberFormat="1" applyFont="1"/>
    <xf numFmtId="0" fontId="2" fillId="0" borderId="0" xfId="0" applyFont="1" applyAlignment="1"/>
    <xf numFmtId="0" fontId="1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2" fillId="0" borderId="0" xfId="0" applyFont="1"/>
    <xf numFmtId="0" fontId="2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 vertical="center" textRotation="90"/>
    </xf>
    <xf numFmtId="0" fontId="12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/>
    </xf>
    <xf numFmtId="0" fontId="9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 wrapTex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textRotation="90"/>
    </xf>
    <xf numFmtId="0" fontId="1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textRotation="90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 textRotation="90" wrapText="1"/>
    </xf>
    <xf numFmtId="0" fontId="12" fillId="6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8" fillId="4" borderId="2" xfId="0" applyFont="1" applyFill="1" applyBorder="1" applyAlignment="1">
      <alignment horizontal="center" vertical="center" textRotation="90"/>
    </xf>
    <xf numFmtId="0" fontId="8" fillId="4" borderId="3" xfId="0" applyFont="1" applyFill="1" applyBorder="1" applyAlignment="1">
      <alignment horizontal="center" vertical="center" textRotation="90"/>
    </xf>
    <xf numFmtId="0" fontId="1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244930</xdr:colOff>
      <xdr:row>0</xdr:row>
      <xdr:rowOff>261703</xdr:rowOff>
    </xdr:from>
    <xdr:to>
      <xdr:col>20</xdr:col>
      <xdr:colOff>149681</xdr:colOff>
      <xdr:row>3</xdr:row>
      <xdr:rowOff>277254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9973427" y="261703"/>
          <a:ext cx="3510643" cy="954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0"/>
  <sheetViews>
    <sheetView rightToLeft="1" tabSelected="1" zoomScale="55" zoomScaleNormal="55" workbookViewId="0">
      <selection activeCell="A8" sqref="A8:U8"/>
    </sheetView>
  </sheetViews>
  <sheetFormatPr defaultRowHeight="24.95" customHeight="1"/>
  <cols>
    <col min="1" max="21" width="10.7109375" style="1" customWidth="1"/>
    <col min="22" max="24" width="9.140625" style="1"/>
    <col min="25" max="25" width="9" style="1" customWidth="1"/>
    <col min="26" max="16384" width="9.140625" style="1"/>
  </cols>
  <sheetData>
    <row r="1" spans="1:24" ht="24.9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4" ht="24.9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4" ht="24.9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4" ht="24.9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4" ht="24.9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4" ht="24.9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4" ht="24.9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4" ht="54.95" customHeight="1">
      <c r="A8" s="58" t="s">
        <v>54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4" ht="20.100000000000001" customHeight="1">
      <c r="A9" s="33" t="s">
        <v>49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4" ht="20.100000000000001" customHeight="1">
      <c r="A10" s="33" t="s">
        <v>55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4" ht="24.95" customHeight="1">
      <c r="A11" s="39" t="s">
        <v>0</v>
      </c>
      <c r="B11" s="39" t="s">
        <v>1</v>
      </c>
      <c r="C11" s="39" t="s">
        <v>2</v>
      </c>
      <c r="D11" s="39" t="s">
        <v>3</v>
      </c>
      <c r="E11" s="39" t="s">
        <v>4</v>
      </c>
      <c r="F11" s="37" t="s">
        <v>12</v>
      </c>
      <c r="G11" s="30" t="s">
        <v>5</v>
      </c>
      <c r="H11" s="30"/>
      <c r="I11" s="30"/>
      <c r="J11" s="30" t="s">
        <v>6</v>
      </c>
      <c r="K11" s="30"/>
      <c r="L11" s="30" t="s">
        <v>7</v>
      </c>
      <c r="M11" s="30"/>
      <c r="N11" s="30" t="s">
        <v>8</v>
      </c>
      <c r="O11" s="30"/>
      <c r="P11" s="30" t="s">
        <v>9</v>
      </c>
      <c r="Q11" s="30"/>
      <c r="R11" s="30" t="s">
        <v>10</v>
      </c>
      <c r="S11" s="30"/>
      <c r="T11" s="30"/>
      <c r="U11" s="30"/>
    </row>
    <row r="12" spans="1:24" ht="24.95" customHeight="1">
      <c r="A12" s="39"/>
      <c r="B12" s="39"/>
      <c r="C12" s="39"/>
      <c r="D12" s="39"/>
      <c r="E12" s="39"/>
      <c r="F12" s="38"/>
      <c r="G12" s="18" t="s">
        <v>13</v>
      </c>
      <c r="H12" s="18" t="s">
        <v>14</v>
      </c>
      <c r="I12" s="18" t="s">
        <v>15</v>
      </c>
      <c r="J12" s="22" t="s">
        <v>16</v>
      </c>
      <c r="K12" s="22" t="s">
        <v>17</v>
      </c>
      <c r="L12" s="22" t="s">
        <v>16</v>
      </c>
      <c r="M12" s="22" t="s">
        <v>17</v>
      </c>
      <c r="N12" s="22" t="s">
        <v>16</v>
      </c>
      <c r="O12" s="22" t="s">
        <v>18</v>
      </c>
      <c r="P12" s="22" t="s">
        <v>19</v>
      </c>
      <c r="Q12" s="22" t="s">
        <v>20</v>
      </c>
      <c r="R12" s="23" t="s">
        <v>57</v>
      </c>
      <c r="S12" s="22" t="s">
        <v>21</v>
      </c>
      <c r="T12" s="22" t="s">
        <v>22</v>
      </c>
      <c r="U12" s="22" t="s">
        <v>23</v>
      </c>
    </row>
    <row r="13" spans="1:24" ht="24.95" customHeight="1">
      <c r="A13" s="31" t="s">
        <v>24</v>
      </c>
      <c r="B13" s="27" t="s">
        <v>25</v>
      </c>
      <c r="C13" s="34" t="s">
        <v>26</v>
      </c>
      <c r="D13" s="35" t="s">
        <v>27</v>
      </c>
      <c r="E13" s="14" t="s">
        <v>28</v>
      </c>
      <c r="F13" s="19">
        <v>17</v>
      </c>
      <c r="G13" s="17">
        <v>0</v>
      </c>
      <c r="H13" s="17">
        <v>0</v>
      </c>
      <c r="I13" s="17">
        <v>8</v>
      </c>
      <c r="J13" s="17">
        <v>0</v>
      </c>
      <c r="K13" s="17">
        <v>4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2">
        <v>5</v>
      </c>
      <c r="S13" s="17">
        <v>0</v>
      </c>
      <c r="T13" s="17">
        <v>2</v>
      </c>
      <c r="U13" s="11">
        <v>3</v>
      </c>
    </row>
    <row r="14" spans="1:24" ht="24.95" customHeight="1">
      <c r="A14" s="31"/>
      <c r="B14" s="27"/>
      <c r="C14" s="34"/>
      <c r="D14" s="35"/>
      <c r="E14" s="14" t="s">
        <v>29</v>
      </c>
      <c r="F14" s="19">
        <v>104</v>
      </c>
      <c r="G14" s="17">
        <v>3</v>
      </c>
      <c r="H14" s="17">
        <v>0</v>
      </c>
      <c r="I14" s="17">
        <v>43</v>
      </c>
      <c r="J14" s="17">
        <v>0</v>
      </c>
      <c r="K14" s="17">
        <v>27</v>
      </c>
      <c r="L14" s="17">
        <v>0</v>
      </c>
      <c r="M14" s="17">
        <v>3</v>
      </c>
      <c r="N14" s="17">
        <v>3</v>
      </c>
      <c r="O14" s="17">
        <v>11</v>
      </c>
      <c r="P14" s="17">
        <v>0</v>
      </c>
      <c r="Q14" s="17">
        <v>1</v>
      </c>
      <c r="R14" s="12">
        <v>13</v>
      </c>
      <c r="S14" s="17">
        <v>4</v>
      </c>
      <c r="T14" s="17">
        <v>6</v>
      </c>
      <c r="U14" s="11">
        <v>3</v>
      </c>
    </row>
    <row r="15" spans="1:24" ht="24.95" customHeight="1">
      <c r="A15" s="31"/>
      <c r="B15" s="27"/>
      <c r="C15" s="34"/>
      <c r="D15" s="35"/>
      <c r="E15" s="19" t="s">
        <v>11</v>
      </c>
      <c r="F15" s="19">
        <v>121</v>
      </c>
      <c r="G15" s="19">
        <v>3</v>
      </c>
      <c r="H15" s="19">
        <v>0</v>
      </c>
      <c r="I15" s="19">
        <v>51</v>
      </c>
      <c r="J15" s="19">
        <v>0</v>
      </c>
      <c r="K15" s="19">
        <v>31</v>
      </c>
      <c r="L15" s="19">
        <v>0</v>
      </c>
      <c r="M15" s="19">
        <v>3</v>
      </c>
      <c r="N15" s="19">
        <v>3</v>
      </c>
      <c r="O15" s="19">
        <v>11</v>
      </c>
      <c r="P15" s="19">
        <v>0</v>
      </c>
      <c r="Q15" s="19">
        <v>1</v>
      </c>
      <c r="R15" s="19">
        <v>18</v>
      </c>
      <c r="S15" s="19">
        <v>4</v>
      </c>
      <c r="T15" s="19">
        <v>8</v>
      </c>
      <c r="U15" s="19">
        <v>6</v>
      </c>
    </row>
    <row r="16" spans="1:24" ht="24.95" customHeight="1">
      <c r="A16" s="31"/>
      <c r="B16" s="27"/>
      <c r="C16" s="34"/>
      <c r="D16" s="36" t="s">
        <v>30</v>
      </c>
      <c r="E16" s="14" t="s">
        <v>28</v>
      </c>
      <c r="F16" s="19">
        <v>121</v>
      </c>
      <c r="G16" s="17">
        <v>4</v>
      </c>
      <c r="H16" s="17">
        <v>7</v>
      </c>
      <c r="I16" s="17">
        <v>0</v>
      </c>
      <c r="J16" s="17">
        <v>8</v>
      </c>
      <c r="K16" s="17">
        <v>6</v>
      </c>
      <c r="L16" s="17">
        <v>11</v>
      </c>
      <c r="M16" s="17">
        <v>23</v>
      </c>
      <c r="N16" s="17">
        <v>8</v>
      </c>
      <c r="O16" s="17">
        <v>2</v>
      </c>
      <c r="P16" s="17">
        <v>0</v>
      </c>
      <c r="Q16" s="17">
        <v>3</v>
      </c>
      <c r="R16" s="17">
        <v>49</v>
      </c>
      <c r="S16" s="17">
        <v>10</v>
      </c>
      <c r="T16" s="11">
        <v>29</v>
      </c>
      <c r="U16" s="17">
        <v>10</v>
      </c>
      <c r="X16" s="1" t="s">
        <v>11</v>
      </c>
    </row>
    <row r="17" spans="1:24" ht="24.95" customHeight="1">
      <c r="A17" s="31"/>
      <c r="B17" s="27"/>
      <c r="C17" s="34"/>
      <c r="D17" s="36"/>
      <c r="E17" s="14" t="s">
        <v>29</v>
      </c>
      <c r="F17" s="19">
        <v>243</v>
      </c>
      <c r="G17" s="17">
        <v>4</v>
      </c>
      <c r="H17" s="17">
        <v>0</v>
      </c>
      <c r="I17" s="17">
        <v>2</v>
      </c>
      <c r="J17" s="17">
        <v>5</v>
      </c>
      <c r="K17" s="17">
        <v>15</v>
      </c>
      <c r="L17" s="17">
        <v>17</v>
      </c>
      <c r="M17" s="17">
        <v>165</v>
      </c>
      <c r="N17" s="17">
        <v>1</v>
      </c>
      <c r="O17" s="17">
        <v>0</v>
      </c>
      <c r="P17" s="17">
        <v>0</v>
      </c>
      <c r="Q17" s="17">
        <v>1</v>
      </c>
      <c r="R17" s="17">
        <v>33</v>
      </c>
      <c r="S17" s="17">
        <v>17</v>
      </c>
      <c r="T17" s="11">
        <v>14</v>
      </c>
      <c r="U17" s="17">
        <v>2</v>
      </c>
      <c r="X17" s="1" t="s">
        <v>11</v>
      </c>
    </row>
    <row r="18" spans="1:24" ht="24.95" customHeight="1">
      <c r="A18" s="31"/>
      <c r="B18" s="27"/>
      <c r="C18" s="34"/>
      <c r="D18" s="36"/>
      <c r="E18" s="19" t="s">
        <v>12</v>
      </c>
      <c r="F18" s="19">
        <v>364</v>
      </c>
      <c r="G18" s="19">
        <v>8</v>
      </c>
      <c r="H18" s="19">
        <v>7</v>
      </c>
      <c r="I18" s="19">
        <v>2</v>
      </c>
      <c r="J18" s="19">
        <v>13</v>
      </c>
      <c r="K18" s="19">
        <v>21</v>
      </c>
      <c r="L18" s="19">
        <v>28</v>
      </c>
      <c r="M18" s="19">
        <v>188</v>
      </c>
      <c r="N18" s="19">
        <v>9</v>
      </c>
      <c r="O18" s="19">
        <v>2</v>
      </c>
      <c r="P18" s="19">
        <v>0</v>
      </c>
      <c r="Q18" s="19">
        <v>4</v>
      </c>
      <c r="R18" s="19">
        <v>82</v>
      </c>
      <c r="S18" s="19">
        <v>27</v>
      </c>
      <c r="T18" s="19">
        <v>43</v>
      </c>
      <c r="U18" s="19">
        <v>12</v>
      </c>
    </row>
    <row r="19" spans="1:24" ht="24.95" customHeight="1">
      <c r="A19" s="31"/>
      <c r="B19" s="27"/>
      <c r="C19" s="34"/>
      <c r="D19" s="42" t="s">
        <v>12</v>
      </c>
      <c r="E19" s="42"/>
      <c r="F19" s="19">
        <v>485</v>
      </c>
      <c r="G19" s="19">
        <v>11</v>
      </c>
      <c r="H19" s="19">
        <v>7</v>
      </c>
      <c r="I19" s="19">
        <v>53</v>
      </c>
      <c r="J19" s="19">
        <v>13</v>
      </c>
      <c r="K19" s="19">
        <v>52</v>
      </c>
      <c r="L19" s="19">
        <v>28</v>
      </c>
      <c r="M19" s="19">
        <v>191</v>
      </c>
      <c r="N19" s="19">
        <v>12</v>
      </c>
      <c r="O19" s="19">
        <v>13</v>
      </c>
      <c r="P19" s="19">
        <v>0</v>
      </c>
      <c r="Q19" s="19">
        <v>5</v>
      </c>
      <c r="R19" s="19">
        <v>100</v>
      </c>
      <c r="S19" s="19">
        <v>31</v>
      </c>
      <c r="T19" s="19">
        <v>51</v>
      </c>
      <c r="U19" s="19">
        <v>18</v>
      </c>
    </row>
    <row r="20" spans="1:24" ht="24.95" customHeight="1">
      <c r="A20" s="31"/>
      <c r="B20" s="27" t="s">
        <v>31</v>
      </c>
      <c r="C20" s="34" t="s">
        <v>32</v>
      </c>
      <c r="D20" s="35" t="s">
        <v>27</v>
      </c>
      <c r="E20" s="14" t="s">
        <v>28</v>
      </c>
      <c r="F20" s="19">
        <v>9</v>
      </c>
      <c r="G20" s="17">
        <v>1</v>
      </c>
      <c r="H20" s="17">
        <v>0</v>
      </c>
      <c r="I20" s="17">
        <v>4</v>
      </c>
      <c r="J20" s="17">
        <v>0</v>
      </c>
      <c r="K20" s="17">
        <v>2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2</v>
      </c>
      <c r="S20" s="17">
        <v>0</v>
      </c>
      <c r="T20" s="17">
        <v>2</v>
      </c>
      <c r="U20" s="17">
        <v>0</v>
      </c>
    </row>
    <row r="21" spans="1:24" ht="24.95" customHeight="1">
      <c r="A21" s="31"/>
      <c r="B21" s="27"/>
      <c r="C21" s="34"/>
      <c r="D21" s="35"/>
      <c r="E21" s="14" t="s">
        <v>29</v>
      </c>
      <c r="F21" s="19">
        <v>40</v>
      </c>
      <c r="G21" s="17">
        <v>0</v>
      </c>
      <c r="H21" s="17">
        <v>0</v>
      </c>
      <c r="I21" s="17">
        <v>20</v>
      </c>
      <c r="J21" s="17">
        <v>0</v>
      </c>
      <c r="K21" s="17">
        <v>17</v>
      </c>
      <c r="L21" s="17">
        <v>0</v>
      </c>
      <c r="M21" s="17">
        <v>0</v>
      </c>
      <c r="N21" s="17">
        <v>1</v>
      </c>
      <c r="O21" s="17">
        <v>0</v>
      </c>
      <c r="P21" s="17">
        <v>0</v>
      </c>
      <c r="Q21" s="17">
        <v>0</v>
      </c>
      <c r="R21" s="17">
        <v>2</v>
      </c>
      <c r="S21" s="17">
        <v>0</v>
      </c>
      <c r="T21" s="17">
        <v>2</v>
      </c>
      <c r="U21" s="17">
        <v>0</v>
      </c>
    </row>
    <row r="22" spans="1:24" ht="24.95" customHeight="1">
      <c r="A22" s="31"/>
      <c r="B22" s="27"/>
      <c r="C22" s="34"/>
      <c r="D22" s="35"/>
      <c r="E22" s="19" t="s">
        <v>12</v>
      </c>
      <c r="F22" s="19">
        <v>49</v>
      </c>
      <c r="G22" s="19">
        <v>1</v>
      </c>
      <c r="H22" s="19">
        <v>0</v>
      </c>
      <c r="I22" s="19">
        <v>24</v>
      </c>
      <c r="J22" s="19">
        <v>0</v>
      </c>
      <c r="K22" s="19">
        <v>19</v>
      </c>
      <c r="L22" s="19">
        <v>0</v>
      </c>
      <c r="M22" s="19">
        <v>0</v>
      </c>
      <c r="N22" s="19">
        <v>1</v>
      </c>
      <c r="O22" s="19">
        <v>0</v>
      </c>
      <c r="P22" s="19">
        <v>0</v>
      </c>
      <c r="Q22" s="19">
        <v>0</v>
      </c>
      <c r="R22" s="19">
        <v>4</v>
      </c>
      <c r="S22" s="19">
        <v>0</v>
      </c>
      <c r="T22" s="19">
        <v>4</v>
      </c>
      <c r="U22" s="19">
        <v>0</v>
      </c>
    </row>
    <row r="23" spans="1:24" ht="24.95" customHeight="1">
      <c r="A23" s="31"/>
      <c r="B23" s="27"/>
      <c r="C23" s="34"/>
      <c r="D23" s="36" t="s">
        <v>30</v>
      </c>
      <c r="E23" s="14" t="s">
        <v>28</v>
      </c>
      <c r="F23" s="19">
        <v>70</v>
      </c>
      <c r="G23" s="17">
        <v>1</v>
      </c>
      <c r="H23" s="17">
        <v>4</v>
      </c>
      <c r="I23" s="17">
        <v>0</v>
      </c>
      <c r="J23" s="17">
        <v>2</v>
      </c>
      <c r="K23" s="17">
        <v>6</v>
      </c>
      <c r="L23" s="17">
        <v>13</v>
      </c>
      <c r="M23" s="17">
        <v>20</v>
      </c>
      <c r="N23" s="17">
        <v>4</v>
      </c>
      <c r="O23" s="17">
        <v>0</v>
      </c>
      <c r="P23" s="17">
        <v>0</v>
      </c>
      <c r="Q23" s="17">
        <v>0</v>
      </c>
      <c r="R23" s="17">
        <v>20</v>
      </c>
      <c r="S23" s="17">
        <v>4</v>
      </c>
      <c r="T23" s="17">
        <v>12</v>
      </c>
      <c r="U23" s="17">
        <v>4</v>
      </c>
      <c r="X23" s="1" t="s">
        <v>11</v>
      </c>
    </row>
    <row r="24" spans="1:24" ht="24.95" customHeight="1">
      <c r="A24" s="31"/>
      <c r="B24" s="27"/>
      <c r="C24" s="34"/>
      <c r="D24" s="36"/>
      <c r="E24" s="14" t="s">
        <v>29</v>
      </c>
      <c r="F24" s="19">
        <v>68</v>
      </c>
      <c r="G24" s="17">
        <v>0</v>
      </c>
      <c r="H24" s="17">
        <v>0</v>
      </c>
      <c r="I24" s="17">
        <v>1</v>
      </c>
      <c r="J24" s="17">
        <v>3</v>
      </c>
      <c r="K24" s="17">
        <v>11</v>
      </c>
      <c r="L24" s="17">
        <v>10</v>
      </c>
      <c r="M24" s="17">
        <v>30</v>
      </c>
      <c r="N24" s="17">
        <v>3</v>
      </c>
      <c r="O24" s="17">
        <v>0</v>
      </c>
      <c r="P24" s="17">
        <v>0</v>
      </c>
      <c r="Q24" s="17">
        <v>0</v>
      </c>
      <c r="R24" s="17">
        <v>10</v>
      </c>
      <c r="S24" s="17">
        <v>5</v>
      </c>
      <c r="T24" s="17">
        <v>5</v>
      </c>
      <c r="U24" s="17">
        <v>0</v>
      </c>
    </row>
    <row r="25" spans="1:24" ht="24.95" customHeight="1">
      <c r="A25" s="31"/>
      <c r="B25" s="27"/>
      <c r="C25" s="34"/>
      <c r="D25" s="36"/>
      <c r="E25" s="18" t="s">
        <v>12</v>
      </c>
      <c r="F25" s="18">
        <v>138</v>
      </c>
      <c r="G25" s="18">
        <v>1</v>
      </c>
      <c r="H25" s="18">
        <v>4</v>
      </c>
      <c r="I25" s="18">
        <v>1</v>
      </c>
      <c r="J25" s="18">
        <v>5</v>
      </c>
      <c r="K25" s="18">
        <v>17</v>
      </c>
      <c r="L25" s="18">
        <v>23</v>
      </c>
      <c r="M25" s="18">
        <v>50</v>
      </c>
      <c r="N25" s="18">
        <v>7</v>
      </c>
      <c r="O25" s="18">
        <v>0</v>
      </c>
      <c r="P25" s="18">
        <v>0</v>
      </c>
      <c r="Q25" s="18">
        <v>0</v>
      </c>
      <c r="R25" s="18">
        <v>30</v>
      </c>
      <c r="S25" s="18">
        <v>9</v>
      </c>
      <c r="T25" s="18">
        <v>17</v>
      </c>
      <c r="U25" s="18">
        <v>4</v>
      </c>
    </row>
    <row r="26" spans="1:24" ht="24.95" customHeight="1">
      <c r="A26" s="31"/>
      <c r="B26" s="27"/>
      <c r="C26" s="34"/>
      <c r="D26" s="32" t="s">
        <v>12</v>
      </c>
      <c r="E26" s="32"/>
      <c r="F26" s="18">
        <v>187</v>
      </c>
      <c r="G26" s="18">
        <v>2</v>
      </c>
      <c r="H26" s="18">
        <v>4</v>
      </c>
      <c r="I26" s="18">
        <v>25</v>
      </c>
      <c r="J26" s="18">
        <v>5</v>
      </c>
      <c r="K26" s="18">
        <v>36</v>
      </c>
      <c r="L26" s="18">
        <v>23</v>
      </c>
      <c r="M26" s="18">
        <v>50</v>
      </c>
      <c r="N26" s="18">
        <v>8</v>
      </c>
      <c r="O26" s="18">
        <v>0</v>
      </c>
      <c r="P26" s="18">
        <v>0</v>
      </c>
      <c r="Q26" s="18">
        <v>0</v>
      </c>
      <c r="R26" s="18">
        <v>34</v>
      </c>
      <c r="S26" s="18">
        <v>9</v>
      </c>
      <c r="T26" s="18">
        <v>21</v>
      </c>
      <c r="U26" s="18">
        <v>4</v>
      </c>
    </row>
    <row r="27" spans="1:24" ht="24.95" customHeight="1">
      <c r="A27" s="31"/>
      <c r="B27" s="40" t="s">
        <v>33</v>
      </c>
      <c r="C27" s="40"/>
      <c r="D27" s="41" t="s">
        <v>27</v>
      </c>
      <c r="E27" s="15" t="s">
        <v>28</v>
      </c>
      <c r="F27" s="16">
        <v>26</v>
      </c>
      <c r="G27" s="16">
        <v>1</v>
      </c>
      <c r="H27" s="16">
        <v>0</v>
      </c>
      <c r="I27" s="16">
        <v>12</v>
      </c>
      <c r="J27" s="16">
        <v>0</v>
      </c>
      <c r="K27" s="16">
        <v>6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7</v>
      </c>
      <c r="S27" s="16">
        <v>0</v>
      </c>
      <c r="T27" s="16">
        <v>4</v>
      </c>
      <c r="U27" s="16">
        <v>3</v>
      </c>
    </row>
    <row r="28" spans="1:24" ht="24.95" customHeight="1">
      <c r="A28" s="31"/>
      <c r="B28" s="40"/>
      <c r="C28" s="40"/>
      <c r="D28" s="41"/>
      <c r="E28" s="15" t="s">
        <v>29</v>
      </c>
      <c r="F28" s="16">
        <v>144</v>
      </c>
      <c r="G28" s="16">
        <v>3</v>
      </c>
      <c r="H28" s="16">
        <v>0</v>
      </c>
      <c r="I28" s="16">
        <v>63</v>
      </c>
      <c r="J28" s="16">
        <v>0</v>
      </c>
      <c r="K28" s="16">
        <v>44</v>
      </c>
      <c r="L28" s="16">
        <v>0</v>
      </c>
      <c r="M28" s="16">
        <v>3</v>
      </c>
      <c r="N28" s="16">
        <v>4</v>
      </c>
      <c r="O28" s="16">
        <v>11</v>
      </c>
      <c r="P28" s="16">
        <v>0</v>
      </c>
      <c r="Q28" s="16">
        <v>1</v>
      </c>
      <c r="R28" s="16">
        <v>15</v>
      </c>
      <c r="S28" s="16">
        <v>4</v>
      </c>
      <c r="T28" s="16">
        <v>8</v>
      </c>
      <c r="U28" s="16">
        <v>3</v>
      </c>
    </row>
    <row r="29" spans="1:24" ht="24.95" customHeight="1">
      <c r="A29" s="31"/>
      <c r="B29" s="40"/>
      <c r="C29" s="40"/>
      <c r="D29" s="41"/>
      <c r="E29" s="18" t="s">
        <v>12</v>
      </c>
      <c r="F29" s="18">
        <v>170</v>
      </c>
      <c r="G29" s="18">
        <v>4</v>
      </c>
      <c r="H29" s="18">
        <v>0</v>
      </c>
      <c r="I29" s="18">
        <v>75</v>
      </c>
      <c r="J29" s="18">
        <v>0</v>
      </c>
      <c r="K29" s="18">
        <v>50</v>
      </c>
      <c r="L29" s="18">
        <v>0</v>
      </c>
      <c r="M29" s="18">
        <v>3</v>
      </c>
      <c r="N29" s="18">
        <v>4</v>
      </c>
      <c r="O29" s="18">
        <v>11</v>
      </c>
      <c r="P29" s="18">
        <v>0</v>
      </c>
      <c r="Q29" s="18">
        <v>1</v>
      </c>
      <c r="R29" s="18">
        <v>22</v>
      </c>
      <c r="S29" s="18">
        <v>4</v>
      </c>
      <c r="T29" s="18">
        <v>12</v>
      </c>
      <c r="U29" s="18">
        <v>6</v>
      </c>
    </row>
    <row r="30" spans="1:24" ht="24.95" customHeight="1">
      <c r="A30" s="31"/>
      <c r="B30" s="40"/>
      <c r="C30" s="40"/>
      <c r="D30" s="41" t="s">
        <v>30</v>
      </c>
      <c r="E30" s="15" t="s">
        <v>28</v>
      </c>
      <c r="F30" s="16">
        <v>191</v>
      </c>
      <c r="G30" s="16">
        <v>5</v>
      </c>
      <c r="H30" s="16">
        <v>11</v>
      </c>
      <c r="I30" s="16">
        <v>0</v>
      </c>
      <c r="J30" s="16">
        <v>10</v>
      </c>
      <c r="K30" s="16">
        <v>12</v>
      </c>
      <c r="L30" s="16">
        <v>24</v>
      </c>
      <c r="M30" s="16">
        <v>43</v>
      </c>
      <c r="N30" s="16">
        <v>12</v>
      </c>
      <c r="O30" s="16">
        <v>2</v>
      </c>
      <c r="P30" s="16">
        <v>0</v>
      </c>
      <c r="Q30" s="16">
        <v>3</v>
      </c>
      <c r="R30" s="16">
        <v>69</v>
      </c>
      <c r="S30" s="16">
        <v>14</v>
      </c>
      <c r="T30" s="16">
        <v>41</v>
      </c>
      <c r="U30" s="16">
        <v>14</v>
      </c>
    </row>
    <row r="31" spans="1:24" ht="24.95" customHeight="1">
      <c r="A31" s="31"/>
      <c r="B31" s="40"/>
      <c r="C31" s="40"/>
      <c r="D31" s="41"/>
      <c r="E31" s="15" t="s">
        <v>29</v>
      </c>
      <c r="F31" s="16">
        <v>311</v>
      </c>
      <c r="G31" s="16">
        <v>4</v>
      </c>
      <c r="H31" s="16">
        <v>0</v>
      </c>
      <c r="I31" s="16">
        <v>3</v>
      </c>
      <c r="J31" s="16">
        <v>8</v>
      </c>
      <c r="K31" s="16">
        <v>26</v>
      </c>
      <c r="L31" s="16">
        <v>27</v>
      </c>
      <c r="M31" s="16">
        <v>195</v>
      </c>
      <c r="N31" s="16">
        <v>4</v>
      </c>
      <c r="O31" s="16">
        <v>0</v>
      </c>
      <c r="P31" s="16">
        <v>0</v>
      </c>
      <c r="Q31" s="16">
        <v>1</v>
      </c>
      <c r="R31" s="16">
        <v>43</v>
      </c>
      <c r="S31" s="16">
        <v>22</v>
      </c>
      <c r="T31" s="16">
        <v>19</v>
      </c>
      <c r="U31" s="16">
        <v>2</v>
      </c>
    </row>
    <row r="32" spans="1:24" ht="24.95" customHeight="1">
      <c r="A32" s="31"/>
      <c r="B32" s="40"/>
      <c r="C32" s="40"/>
      <c r="D32" s="41"/>
      <c r="E32" s="18" t="s">
        <v>12</v>
      </c>
      <c r="F32" s="18">
        <v>502</v>
      </c>
      <c r="G32" s="18">
        <v>9</v>
      </c>
      <c r="H32" s="18">
        <v>11</v>
      </c>
      <c r="I32" s="18">
        <v>3</v>
      </c>
      <c r="J32" s="18">
        <v>18</v>
      </c>
      <c r="K32" s="18">
        <v>38</v>
      </c>
      <c r="L32" s="18">
        <v>51</v>
      </c>
      <c r="M32" s="18">
        <v>238</v>
      </c>
      <c r="N32" s="18">
        <v>16</v>
      </c>
      <c r="O32" s="18">
        <v>2</v>
      </c>
      <c r="P32" s="18">
        <v>0</v>
      </c>
      <c r="Q32" s="18">
        <v>4</v>
      </c>
      <c r="R32" s="18">
        <v>112</v>
      </c>
      <c r="S32" s="18">
        <v>36</v>
      </c>
      <c r="T32" s="18">
        <v>60</v>
      </c>
      <c r="U32" s="18">
        <v>16</v>
      </c>
    </row>
    <row r="33" spans="1:27" ht="24.95" customHeight="1">
      <c r="A33" s="31"/>
      <c r="B33" s="40"/>
      <c r="C33" s="40"/>
      <c r="D33" s="32" t="s">
        <v>12</v>
      </c>
      <c r="E33" s="32"/>
      <c r="F33" s="18">
        <v>672</v>
      </c>
      <c r="G33" s="18">
        <v>13</v>
      </c>
      <c r="H33" s="18">
        <v>11</v>
      </c>
      <c r="I33" s="18">
        <v>78</v>
      </c>
      <c r="J33" s="18">
        <v>18</v>
      </c>
      <c r="K33" s="18">
        <v>88</v>
      </c>
      <c r="L33" s="18">
        <v>51</v>
      </c>
      <c r="M33" s="18">
        <v>241</v>
      </c>
      <c r="N33" s="18">
        <v>20</v>
      </c>
      <c r="O33" s="18">
        <v>13</v>
      </c>
      <c r="P33" s="18">
        <v>0</v>
      </c>
      <c r="Q33" s="18">
        <v>5</v>
      </c>
      <c r="R33" s="18">
        <v>134</v>
      </c>
      <c r="S33" s="18">
        <v>40</v>
      </c>
      <c r="T33" s="18">
        <v>72</v>
      </c>
      <c r="U33" s="18">
        <v>22</v>
      </c>
    </row>
    <row r="34" spans="1:27" ht="24.95" customHeight="1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</row>
    <row r="35" spans="1:27" s="2" customFormat="1" ht="20.100000000000001" customHeight="1">
      <c r="A35" s="33" t="s">
        <v>49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</row>
    <row r="36" spans="1:27" s="2" customFormat="1" ht="20.100000000000001" customHeight="1">
      <c r="A36" s="33" t="s">
        <v>56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</row>
    <row r="37" spans="1:27" s="2" customFormat="1" ht="24.95" customHeight="1">
      <c r="A37" s="39" t="s">
        <v>0</v>
      </c>
      <c r="B37" s="39" t="s">
        <v>1</v>
      </c>
      <c r="C37" s="39" t="s">
        <v>2</v>
      </c>
      <c r="D37" s="39" t="s">
        <v>3</v>
      </c>
      <c r="E37" s="39" t="s">
        <v>4</v>
      </c>
      <c r="F37" s="44" t="s">
        <v>12</v>
      </c>
      <c r="G37" s="43" t="s">
        <v>5</v>
      </c>
      <c r="H37" s="43"/>
      <c r="I37" s="43"/>
      <c r="J37" s="43" t="s">
        <v>6</v>
      </c>
      <c r="K37" s="43"/>
      <c r="L37" s="43" t="s">
        <v>7</v>
      </c>
      <c r="M37" s="43"/>
      <c r="N37" s="43" t="s">
        <v>8</v>
      </c>
      <c r="O37" s="43"/>
      <c r="P37" s="43" t="s">
        <v>9</v>
      </c>
      <c r="Q37" s="43"/>
      <c r="R37" s="43" t="s">
        <v>10</v>
      </c>
      <c r="S37" s="43"/>
      <c r="T37" s="43"/>
      <c r="U37" s="43"/>
    </row>
    <row r="38" spans="1:27" s="2" customFormat="1" ht="24.95" customHeight="1">
      <c r="A38" s="39"/>
      <c r="B38" s="39"/>
      <c r="C38" s="39"/>
      <c r="D38" s="39"/>
      <c r="E38" s="39"/>
      <c r="F38" s="45"/>
      <c r="G38" s="20" t="s">
        <v>13</v>
      </c>
      <c r="H38" s="20" t="s">
        <v>14</v>
      </c>
      <c r="I38" s="20" t="s">
        <v>15</v>
      </c>
      <c r="J38" s="20" t="s">
        <v>16</v>
      </c>
      <c r="K38" s="20" t="s">
        <v>17</v>
      </c>
      <c r="L38" s="20" t="s">
        <v>16</v>
      </c>
      <c r="M38" s="20" t="s">
        <v>17</v>
      </c>
      <c r="N38" s="20" t="s">
        <v>16</v>
      </c>
      <c r="O38" s="20" t="s">
        <v>18</v>
      </c>
      <c r="P38" s="20" t="s">
        <v>19</v>
      </c>
      <c r="Q38" s="20" t="s">
        <v>20</v>
      </c>
      <c r="R38" s="24" t="s">
        <v>57</v>
      </c>
      <c r="S38" s="20" t="s">
        <v>21</v>
      </c>
      <c r="T38" s="20" t="s">
        <v>22</v>
      </c>
      <c r="U38" s="20" t="s">
        <v>23</v>
      </c>
      <c r="X38" s="2" t="s">
        <v>11</v>
      </c>
    </row>
    <row r="39" spans="1:27" ht="24.95" customHeight="1">
      <c r="A39" s="31" t="s">
        <v>34</v>
      </c>
      <c r="B39" s="27" t="s">
        <v>35</v>
      </c>
      <c r="C39" s="28" t="s">
        <v>26</v>
      </c>
      <c r="D39" s="29" t="s">
        <v>27</v>
      </c>
      <c r="E39" s="14" t="s">
        <v>28</v>
      </c>
      <c r="F39" s="17">
        <v>13</v>
      </c>
      <c r="G39" s="17">
        <v>1</v>
      </c>
      <c r="H39" s="17">
        <v>0</v>
      </c>
      <c r="I39" s="17">
        <v>8</v>
      </c>
      <c r="J39" s="17">
        <v>0</v>
      </c>
      <c r="K39" s="17">
        <v>1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3</v>
      </c>
      <c r="S39" s="17">
        <v>2</v>
      </c>
      <c r="T39" s="17">
        <v>1</v>
      </c>
      <c r="U39" s="17">
        <v>0</v>
      </c>
      <c r="Z39" s="46"/>
      <c r="AA39" s="46"/>
    </row>
    <row r="40" spans="1:27" ht="24.95" customHeight="1">
      <c r="A40" s="31"/>
      <c r="B40" s="27"/>
      <c r="C40" s="28"/>
      <c r="D40" s="29"/>
      <c r="E40" s="14" t="s">
        <v>29</v>
      </c>
      <c r="F40" s="17">
        <v>47</v>
      </c>
      <c r="G40" s="17">
        <v>0</v>
      </c>
      <c r="H40" s="17">
        <v>0</v>
      </c>
      <c r="I40" s="17">
        <v>25</v>
      </c>
      <c r="J40" s="17">
        <v>0</v>
      </c>
      <c r="K40" s="17">
        <v>11</v>
      </c>
      <c r="L40" s="17">
        <v>1</v>
      </c>
      <c r="M40" s="17">
        <v>5</v>
      </c>
      <c r="N40" s="17">
        <v>1</v>
      </c>
      <c r="O40" s="17">
        <v>3</v>
      </c>
      <c r="P40" s="17">
        <v>0</v>
      </c>
      <c r="Q40" s="17">
        <v>0</v>
      </c>
      <c r="R40" s="17">
        <v>1</v>
      </c>
      <c r="S40" s="17">
        <v>1</v>
      </c>
      <c r="T40" s="17">
        <v>0</v>
      </c>
      <c r="U40" s="17">
        <v>0</v>
      </c>
      <c r="Z40" s="3"/>
      <c r="AA40" s="3"/>
    </row>
    <row r="41" spans="1:27" ht="24.95" customHeight="1">
      <c r="A41" s="31"/>
      <c r="B41" s="27"/>
      <c r="C41" s="28"/>
      <c r="D41" s="29"/>
      <c r="E41" s="18" t="s">
        <v>12</v>
      </c>
      <c r="F41" s="18">
        <v>60</v>
      </c>
      <c r="G41" s="18">
        <v>1</v>
      </c>
      <c r="H41" s="18">
        <v>0</v>
      </c>
      <c r="I41" s="18">
        <v>33</v>
      </c>
      <c r="J41" s="18">
        <v>0</v>
      </c>
      <c r="K41" s="18">
        <v>12</v>
      </c>
      <c r="L41" s="18">
        <v>1</v>
      </c>
      <c r="M41" s="18">
        <v>5</v>
      </c>
      <c r="N41" s="18">
        <v>1</v>
      </c>
      <c r="O41" s="18">
        <v>3</v>
      </c>
      <c r="P41" s="18">
        <v>0</v>
      </c>
      <c r="Q41" s="18">
        <v>0</v>
      </c>
      <c r="R41" s="18">
        <v>4</v>
      </c>
      <c r="S41" s="18">
        <v>3</v>
      </c>
      <c r="T41" s="18">
        <v>1</v>
      </c>
      <c r="U41" s="18">
        <v>0</v>
      </c>
      <c r="Z41" s="4"/>
      <c r="AA41" s="4"/>
    </row>
    <row r="42" spans="1:27" ht="24.95" customHeight="1">
      <c r="A42" s="31"/>
      <c r="B42" s="27"/>
      <c r="C42" s="28"/>
      <c r="D42" s="31" t="s">
        <v>30</v>
      </c>
      <c r="E42" s="14" t="s">
        <v>28</v>
      </c>
      <c r="F42" s="17">
        <v>92</v>
      </c>
      <c r="G42" s="17">
        <v>8</v>
      </c>
      <c r="H42" s="17">
        <v>1</v>
      </c>
      <c r="I42" s="17">
        <v>2</v>
      </c>
      <c r="J42" s="17">
        <v>11</v>
      </c>
      <c r="K42" s="17">
        <v>4</v>
      </c>
      <c r="L42" s="17">
        <v>14</v>
      </c>
      <c r="M42" s="17">
        <v>15</v>
      </c>
      <c r="N42" s="17">
        <v>4</v>
      </c>
      <c r="O42" s="17">
        <v>0</v>
      </c>
      <c r="P42" s="17">
        <v>0</v>
      </c>
      <c r="Q42" s="17">
        <v>0</v>
      </c>
      <c r="R42" s="17">
        <v>33</v>
      </c>
      <c r="S42" s="17">
        <v>13</v>
      </c>
      <c r="T42" s="17">
        <v>15</v>
      </c>
      <c r="U42" s="17">
        <v>5</v>
      </c>
      <c r="Z42" s="4"/>
      <c r="AA42" s="4"/>
    </row>
    <row r="43" spans="1:27" ht="24.95" customHeight="1">
      <c r="A43" s="31"/>
      <c r="B43" s="27"/>
      <c r="C43" s="28"/>
      <c r="D43" s="31"/>
      <c r="E43" s="14" t="s">
        <v>29</v>
      </c>
      <c r="F43" s="17">
        <v>177</v>
      </c>
      <c r="G43" s="17">
        <v>2</v>
      </c>
      <c r="H43" s="17">
        <v>0</v>
      </c>
      <c r="I43" s="17">
        <v>0</v>
      </c>
      <c r="J43" s="17">
        <v>5</v>
      </c>
      <c r="K43" s="17">
        <v>18</v>
      </c>
      <c r="L43" s="17">
        <v>22</v>
      </c>
      <c r="M43" s="17">
        <v>107</v>
      </c>
      <c r="N43" s="17">
        <v>2</v>
      </c>
      <c r="O43" s="17">
        <v>0</v>
      </c>
      <c r="P43" s="17">
        <v>0</v>
      </c>
      <c r="Q43" s="17">
        <v>0</v>
      </c>
      <c r="R43" s="17">
        <v>21</v>
      </c>
      <c r="S43" s="17">
        <v>17</v>
      </c>
      <c r="T43" s="17">
        <v>3</v>
      </c>
      <c r="U43" s="17">
        <v>1</v>
      </c>
      <c r="Z43" s="4"/>
      <c r="AA43" s="4"/>
    </row>
    <row r="44" spans="1:27" ht="24.95" customHeight="1">
      <c r="A44" s="31"/>
      <c r="B44" s="27"/>
      <c r="C44" s="28"/>
      <c r="D44" s="31"/>
      <c r="E44" s="18" t="s">
        <v>12</v>
      </c>
      <c r="F44" s="18">
        <v>269</v>
      </c>
      <c r="G44" s="18">
        <v>10</v>
      </c>
      <c r="H44" s="18">
        <v>1</v>
      </c>
      <c r="I44" s="18">
        <v>2</v>
      </c>
      <c r="J44" s="18">
        <v>16</v>
      </c>
      <c r="K44" s="18">
        <v>22</v>
      </c>
      <c r="L44" s="18">
        <v>36</v>
      </c>
      <c r="M44" s="18">
        <v>122</v>
      </c>
      <c r="N44" s="18">
        <v>6</v>
      </c>
      <c r="O44" s="18">
        <v>0</v>
      </c>
      <c r="P44" s="18">
        <v>0</v>
      </c>
      <c r="Q44" s="18">
        <v>0</v>
      </c>
      <c r="R44" s="18">
        <v>54</v>
      </c>
      <c r="S44" s="18">
        <v>30</v>
      </c>
      <c r="T44" s="18">
        <v>18</v>
      </c>
      <c r="U44" s="18">
        <v>6</v>
      </c>
      <c r="Z44" s="5"/>
      <c r="AA44" s="5"/>
    </row>
    <row r="45" spans="1:27" ht="24.95" customHeight="1">
      <c r="A45" s="31"/>
      <c r="B45" s="27"/>
      <c r="C45" s="28"/>
      <c r="D45" s="32" t="s">
        <v>12</v>
      </c>
      <c r="E45" s="32"/>
      <c r="F45" s="18">
        <v>329</v>
      </c>
      <c r="G45" s="18">
        <v>11</v>
      </c>
      <c r="H45" s="18">
        <v>1</v>
      </c>
      <c r="I45" s="18">
        <v>35</v>
      </c>
      <c r="J45" s="18">
        <v>16</v>
      </c>
      <c r="K45" s="18">
        <v>34</v>
      </c>
      <c r="L45" s="18">
        <v>37</v>
      </c>
      <c r="M45" s="18">
        <v>127</v>
      </c>
      <c r="N45" s="18">
        <v>7</v>
      </c>
      <c r="O45" s="18">
        <v>3</v>
      </c>
      <c r="P45" s="18">
        <v>0</v>
      </c>
      <c r="Q45" s="18">
        <v>0</v>
      </c>
      <c r="R45" s="18">
        <v>58</v>
      </c>
      <c r="S45" s="18">
        <v>33</v>
      </c>
      <c r="T45" s="18">
        <v>19</v>
      </c>
      <c r="U45" s="18">
        <v>6</v>
      </c>
      <c r="Z45" s="5"/>
      <c r="AA45" s="5"/>
    </row>
    <row r="46" spans="1:27" ht="24.95" customHeight="1">
      <c r="A46" s="31"/>
      <c r="B46" s="27" t="s">
        <v>37</v>
      </c>
      <c r="C46" s="28" t="s">
        <v>26</v>
      </c>
      <c r="D46" s="29" t="s">
        <v>27</v>
      </c>
      <c r="E46" s="14" t="s">
        <v>28</v>
      </c>
      <c r="F46" s="17">
        <v>17</v>
      </c>
      <c r="G46" s="17">
        <v>2</v>
      </c>
      <c r="H46" s="17">
        <v>0</v>
      </c>
      <c r="I46" s="17">
        <v>15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Z46" s="4"/>
      <c r="AA46" s="4"/>
    </row>
    <row r="47" spans="1:27" ht="24.95" customHeight="1">
      <c r="A47" s="31"/>
      <c r="B47" s="27"/>
      <c r="C47" s="28"/>
      <c r="D47" s="29"/>
      <c r="E47" s="14" t="s">
        <v>29</v>
      </c>
      <c r="F47" s="17">
        <v>93</v>
      </c>
      <c r="G47" s="17">
        <v>2</v>
      </c>
      <c r="H47" s="17">
        <v>0</v>
      </c>
      <c r="I47" s="17">
        <v>29</v>
      </c>
      <c r="J47" s="17">
        <v>0</v>
      </c>
      <c r="K47" s="17">
        <v>34</v>
      </c>
      <c r="L47" s="17">
        <v>1</v>
      </c>
      <c r="M47" s="17">
        <v>18</v>
      </c>
      <c r="N47" s="17">
        <v>0</v>
      </c>
      <c r="O47" s="17">
        <v>3</v>
      </c>
      <c r="P47" s="17">
        <v>1</v>
      </c>
      <c r="Q47" s="17">
        <v>2</v>
      </c>
      <c r="R47" s="17">
        <v>3</v>
      </c>
      <c r="S47" s="17">
        <v>1</v>
      </c>
      <c r="T47" s="17">
        <v>1</v>
      </c>
      <c r="U47" s="17">
        <v>1</v>
      </c>
      <c r="Z47" s="5"/>
      <c r="AA47" s="5"/>
    </row>
    <row r="48" spans="1:27" ht="24.95" customHeight="1">
      <c r="A48" s="31"/>
      <c r="B48" s="27"/>
      <c r="C48" s="28"/>
      <c r="D48" s="29"/>
      <c r="E48" s="18" t="s">
        <v>12</v>
      </c>
      <c r="F48" s="18">
        <v>110</v>
      </c>
      <c r="G48" s="18">
        <v>4</v>
      </c>
      <c r="H48" s="18">
        <v>0</v>
      </c>
      <c r="I48" s="18">
        <v>44</v>
      </c>
      <c r="J48" s="18">
        <v>0</v>
      </c>
      <c r="K48" s="18">
        <v>34</v>
      </c>
      <c r="L48" s="18">
        <v>1</v>
      </c>
      <c r="M48" s="18">
        <v>18</v>
      </c>
      <c r="N48" s="18">
        <v>0</v>
      </c>
      <c r="O48" s="18">
        <v>3</v>
      </c>
      <c r="P48" s="18">
        <v>1</v>
      </c>
      <c r="Q48" s="18">
        <v>2</v>
      </c>
      <c r="R48" s="18">
        <v>3</v>
      </c>
      <c r="S48" s="18">
        <v>1</v>
      </c>
      <c r="T48" s="18">
        <v>1</v>
      </c>
      <c r="U48" s="18">
        <v>1</v>
      </c>
      <c r="Z48" s="4"/>
      <c r="AA48" s="6"/>
    </row>
    <row r="49" spans="1:27" ht="24.95" customHeight="1">
      <c r="A49" s="31"/>
      <c r="B49" s="27"/>
      <c r="C49" s="28"/>
      <c r="D49" s="31" t="s">
        <v>30</v>
      </c>
      <c r="E49" s="14" t="s">
        <v>28</v>
      </c>
      <c r="F49" s="17">
        <v>111</v>
      </c>
      <c r="G49" s="17">
        <v>8</v>
      </c>
      <c r="H49" s="17">
        <v>0</v>
      </c>
      <c r="I49" s="17">
        <v>1</v>
      </c>
      <c r="J49" s="17">
        <v>9</v>
      </c>
      <c r="K49" s="17">
        <v>8</v>
      </c>
      <c r="L49" s="17">
        <v>10</v>
      </c>
      <c r="M49" s="17">
        <v>18</v>
      </c>
      <c r="N49" s="17">
        <v>12</v>
      </c>
      <c r="O49" s="17">
        <v>0</v>
      </c>
      <c r="P49" s="17">
        <v>0</v>
      </c>
      <c r="Q49" s="17">
        <v>1</v>
      </c>
      <c r="R49" s="17">
        <v>44</v>
      </c>
      <c r="S49" s="17">
        <v>9</v>
      </c>
      <c r="T49" s="17">
        <v>26</v>
      </c>
      <c r="U49" s="17">
        <v>9</v>
      </c>
      <c r="Z49" s="4"/>
      <c r="AA49" s="6"/>
    </row>
    <row r="50" spans="1:27" ht="24.95" customHeight="1">
      <c r="A50" s="31"/>
      <c r="B50" s="27"/>
      <c r="C50" s="28"/>
      <c r="D50" s="31"/>
      <c r="E50" s="14" t="s">
        <v>29</v>
      </c>
      <c r="F50" s="17">
        <v>215</v>
      </c>
      <c r="G50" s="17">
        <v>2</v>
      </c>
      <c r="H50" s="17">
        <v>0</v>
      </c>
      <c r="I50" s="17">
        <v>0</v>
      </c>
      <c r="J50" s="17">
        <v>7</v>
      </c>
      <c r="K50" s="17">
        <v>22</v>
      </c>
      <c r="L50" s="17">
        <v>28</v>
      </c>
      <c r="M50" s="17">
        <v>130</v>
      </c>
      <c r="N50" s="17">
        <v>2</v>
      </c>
      <c r="O50" s="17">
        <v>0</v>
      </c>
      <c r="P50" s="17">
        <v>0</v>
      </c>
      <c r="Q50" s="17">
        <v>0</v>
      </c>
      <c r="R50" s="17">
        <v>24</v>
      </c>
      <c r="S50" s="17">
        <v>10</v>
      </c>
      <c r="T50" s="17">
        <v>11</v>
      </c>
      <c r="U50" s="17">
        <v>3</v>
      </c>
      <c r="X50" s="1" t="s">
        <v>11</v>
      </c>
      <c r="Z50" s="4"/>
      <c r="AA50" s="4"/>
    </row>
    <row r="51" spans="1:27" ht="24.95" customHeight="1">
      <c r="A51" s="31"/>
      <c r="B51" s="27"/>
      <c r="C51" s="28"/>
      <c r="D51" s="31"/>
      <c r="E51" s="18" t="s">
        <v>12</v>
      </c>
      <c r="F51" s="18">
        <v>326</v>
      </c>
      <c r="G51" s="18">
        <v>10</v>
      </c>
      <c r="H51" s="18">
        <v>0</v>
      </c>
      <c r="I51" s="18">
        <v>1</v>
      </c>
      <c r="J51" s="18">
        <v>16</v>
      </c>
      <c r="K51" s="18">
        <v>30</v>
      </c>
      <c r="L51" s="18">
        <v>38</v>
      </c>
      <c r="M51" s="18">
        <v>148</v>
      </c>
      <c r="N51" s="18">
        <v>14</v>
      </c>
      <c r="O51" s="18">
        <v>0</v>
      </c>
      <c r="P51" s="18">
        <v>0</v>
      </c>
      <c r="Q51" s="18">
        <v>1</v>
      </c>
      <c r="R51" s="18">
        <v>68</v>
      </c>
      <c r="S51" s="18">
        <v>19</v>
      </c>
      <c r="T51" s="18">
        <v>37</v>
      </c>
      <c r="U51" s="18">
        <v>12</v>
      </c>
      <c r="Z51" s="4"/>
      <c r="AA51" s="4"/>
    </row>
    <row r="52" spans="1:27" ht="24.95" customHeight="1">
      <c r="A52" s="31"/>
      <c r="B52" s="27"/>
      <c r="C52" s="28"/>
      <c r="D52" s="32" t="s">
        <v>12</v>
      </c>
      <c r="E52" s="32"/>
      <c r="F52" s="18">
        <v>436</v>
      </c>
      <c r="G52" s="18">
        <v>14</v>
      </c>
      <c r="H52" s="18">
        <v>0</v>
      </c>
      <c r="I52" s="18">
        <v>45</v>
      </c>
      <c r="J52" s="18">
        <v>16</v>
      </c>
      <c r="K52" s="18">
        <v>64</v>
      </c>
      <c r="L52" s="18">
        <v>39</v>
      </c>
      <c r="M52" s="18">
        <v>166</v>
      </c>
      <c r="N52" s="18">
        <v>14</v>
      </c>
      <c r="O52" s="18">
        <v>3</v>
      </c>
      <c r="P52" s="18">
        <v>1</v>
      </c>
      <c r="Q52" s="18">
        <v>3</v>
      </c>
      <c r="R52" s="18">
        <v>71</v>
      </c>
      <c r="S52" s="18">
        <v>20</v>
      </c>
      <c r="T52" s="18">
        <v>38</v>
      </c>
      <c r="U52" s="18">
        <v>13</v>
      </c>
      <c r="Z52" s="4"/>
      <c r="AA52" s="4"/>
    </row>
    <row r="53" spans="1:27" ht="24.95" customHeight="1">
      <c r="A53" s="31"/>
      <c r="B53" s="27" t="s">
        <v>38</v>
      </c>
      <c r="C53" s="28" t="s">
        <v>26</v>
      </c>
      <c r="D53" s="29" t="s">
        <v>27</v>
      </c>
      <c r="E53" s="14" t="s">
        <v>28</v>
      </c>
      <c r="F53" s="17">
        <v>9</v>
      </c>
      <c r="G53" s="17">
        <v>2</v>
      </c>
      <c r="H53" s="17">
        <v>0</v>
      </c>
      <c r="I53" s="17">
        <v>7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Z53" s="4"/>
      <c r="AA53" s="4"/>
    </row>
    <row r="54" spans="1:27" ht="24.95" customHeight="1">
      <c r="A54" s="31"/>
      <c r="B54" s="27"/>
      <c r="C54" s="28"/>
      <c r="D54" s="29"/>
      <c r="E54" s="14" t="s">
        <v>29</v>
      </c>
      <c r="F54" s="17">
        <v>113</v>
      </c>
      <c r="G54" s="17">
        <v>2</v>
      </c>
      <c r="H54" s="17">
        <v>0</v>
      </c>
      <c r="I54" s="17">
        <v>38</v>
      </c>
      <c r="J54" s="17">
        <v>0</v>
      </c>
      <c r="K54" s="17">
        <v>32</v>
      </c>
      <c r="L54" s="17">
        <v>0</v>
      </c>
      <c r="M54" s="17">
        <v>16</v>
      </c>
      <c r="N54" s="17">
        <v>4</v>
      </c>
      <c r="O54" s="17">
        <v>12</v>
      </c>
      <c r="P54" s="17">
        <v>2</v>
      </c>
      <c r="Q54" s="17">
        <v>1</v>
      </c>
      <c r="R54" s="17">
        <v>6</v>
      </c>
      <c r="S54" s="17">
        <v>3</v>
      </c>
      <c r="T54" s="17">
        <v>3</v>
      </c>
      <c r="U54" s="17">
        <v>0</v>
      </c>
      <c r="W54" s="1">
        <f>SUM(G53+H53+I53+J53+K53+L53+M53+N53+O53+P53+Q53+R53)</f>
        <v>9</v>
      </c>
      <c r="Z54" s="4"/>
      <c r="AA54" s="4"/>
    </row>
    <row r="55" spans="1:27" ht="24.95" customHeight="1">
      <c r="A55" s="31"/>
      <c r="B55" s="27"/>
      <c r="C55" s="28"/>
      <c r="D55" s="29"/>
      <c r="E55" s="18" t="s">
        <v>12</v>
      </c>
      <c r="F55" s="18">
        <v>122</v>
      </c>
      <c r="G55" s="18">
        <v>4</v>
      </c>
      <c r="H55" s="18">
        <v>0</v>
      </c>
      <c r="I55" s="18">
        <v>45</v>
      </c>
      <c r="J55" s="18">
        <v>0</v>
      </c>
      <c r="K55" s="18">
        <v>32</v>
      </c>
      <c r="L55" s="18">
        <v>0</v>
      </c>
      <c r="M55" s="18">
        <v>16</v>
      </c>
      <c r="N55" s="18">
        <v>4</v>
      </c>
      <c r="O55" s="18">
        <v>12</v>
      </c>
      <c r="P55" s="18">
        <v>2</v>
      </c>
      <c r="Q55" s="18">
        <v>1</v>
      </c>
      <c r="R55" s="18">
        <v>6</v>
      </c>
      <c r="S55" s="18">
        <v>3</v>
      </c>
      <c r="T55" s="18">
        <v>3</v>
      </c>
      <c r="U55" s="18">
        <v>0</v>
      </c>
      <c r="Z55" s="4"/>
      <c r="AA55" s="4"/>
    </row>
    <row r="56" spans="1:27" ht="24.95" customHeight="1">
      <c r="A56" s="31"/>
      <c r="B56" s="27"/>
      <c r="C56" s="28"/>
      <c r="D56" s="31" t="s">
        <v>30</v>
      </c>
      <c r="E56" s="14" t="s">
        <v>28</v>
      </c>
      <c r="F56" s="17">
        <v>96</v>
      </c>
      <c r="G56" s="17">
        <v>6</v>
      </c>
      <c r="H56" s="17">
        <v>2</v>
      </c>
      <c r="I56" s="17">
        <v>1</v>
      </c>
      <c r="J56" s="17">
        <v>4</v>
      </c>
      <c r="K56" s="17">
        <v>6</v>
      </c>
      <c r="L56" s="17">
        <v>14</v>
      </c>
      <c r="M56" s="17">
        <v>12</v>
      </c>
      <c r="N56" s="17">
        <v>5</v>
      </c>
      <c r="O56" s="17">
        <v>1</v>
      </c>
      <c r="P56" s="17">
        <v>0</v>
      </c>
      <c r="Q56" s="17">
        <v>1</v>
      </c>
      <c r="R56" s="17">
        <v>44</v>
      </c>
      <c r="S56" s="17">
        <v>11</v>
      </c>
      <c r="T56" s="17">
        <v>22</v>
      </c>
      <c r="U56" s="17">
        <v>11</v>
      </c>
      <c r="Z56" s="4"/>
      <c r="AA56" s="4"/>
    </row>
    <row r="57" spans="1:27" ht="24.95" customHeight="1">
      <c r="A57" s="31"/>
      <c r="B57" s="27"/>
      <c r="C57" s="28"/>
      <c r="D57" s="31"/>
      <c r="E57" s="14" t="s">
        <v>29</v>
      </c>
      <c r="F57" s="17">
        <v>180</v>
      </c>
      <c r="G57" s="17">
        <v>1</v>
      </c>
      <c r="H57" s="17">
        <v>0</v>
      </c>
      <c r="I57" s="17">
        <v>0</v>
      </c>
      <c r="J57" s="17">
        <v>12</v>
      </c>
      <c r="K57" s="17">
        <v>15</v>
      </c>
      <c r="L57" s="17">
        <v>41</v>
      </c>
      <c r="M57" s="17">
        <v>93</v>
      </c>
      <c r="N57" s="17">
        <v>1</v>
      </c>
      <c r="O57" s="17">
        <v>0</v>
      </c>
      <c r="P57" s="17">
        <v>0</v>
      </c>
      <c r="Q57" s="17">
        <v>0</v>
      </c>
      <c r="R57" s="17">
        <v>17</v>
      </c>
      <c r="S57" s="17">
        <v>9</v>
      </c>
      <c r="T57" s="17">
        <v>4</v>
      </c>
      <c r="U57" s="17">
        <v>4</v>
      </c>
      <c r="Z57" s="7"/>
      <c r="AA57" s="4"/>
    </row>
    <row r="58" spans="1:27" ht="24.95" customHeight="1">
      <c r="A58" s="31"/>
      <c r="B58" s="27"/>
      <c r="C58" s="28"/>
      <c r="D58" s="31"/>
      <c r="E58" s="18" t="s">
        <v>12</v>
      </c>
      <c r="F58" s="18">
        <v>276</v>
      </c>
      <c r="G58" s="18">
        <v>7</v>
      </c>
      <c r="H58" s="18">
        <v>2</v>
      </c>
      <c r="I58" s="18">
        <v>1</v>
      </c>
      <c r="J58" s="18">
        <v>16</v>
      </c>
      <c r="K58" s="18">
        <v>21</v>
      </c>
      <c r="L58" s="18">
        <v>55</v>
      </c>
      <c r="M58" s="18">
        <v>105</v>
      </c>
      <c r="N58" s="18">
        <v>6</v>
      </c>
      <c r="O58" s="18">
        <v>1</v>
      </c>
      <c r="P58" s="18">
        <v>0</v>
      </c>
      <c r="Q58" s="18">
        <v>1</v>
      </c>
      <c r="R58" s="18">
        <v>61</v>
      </c>
      <c r="S58" s="18">
        <v>20</v>
      </c>
      <c r="T58" s="18">
        <v>26</v>
      </c>
      <c r="U58" s="18">
        <v>15</v>
      </c>
      <c r="AA58" s="4"/>
    </row>
    <row r="59" spans="1:27" ht="24.95" customHeight="1">
      <c r="A59" s="31"/>
      <c r="B59" s="27"/>
      <c r="C59" s="28"/>
      <c r="D59" s="32" t="s">
        <v>12</v>
      </c>
      <c r="E59" s="32"/>
      <c r="F59" s="18">
        <v>398</v>
      </c>
      <c r="G59" s="18">
        <v>11</v>
      </c>
      <c r="H59" s="18">
        <v>2</v>
      </c>
      <c r="I59" s="18">
        <v>46</v>
      </c>
      <c r="J59" s="18">
        <v>16</v>
      </c>
      <c r="K59" s="18">
        <v>53</v>
      </c>
      <c r="L59" s="18">
        <v>55</v>
      </c>
      <c r="M59" s="18">
        <v>121</v>
      </c>
      <c r="N59" s="18">
        <v>10</v>
      </c>
      <c r="O59" s="18">
        <v>13</v>
      </c>
      <c r="P59" s="18">
        <v>2</v>
      </c>
      <c r="Q59" s="18">
        <v>2</v>
      </c>
      <c r="R59" s="18">
        <v>67</v>
      </c>
      <c r="S59" s="18">
        <v>23</v>
      </c>
      <c r="T59" s="18">
        <v>29</v>
      </c>
      <c r="U59" s="18">
        <v>15</v>
      </c>
    </row>
    <row r="60" spans="1:27" ht="24.95" customHeight="1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</row>
    <row r="61" spans="1:27" ht="24.95" customHeight="1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</row>
    <row r="62" spans="1:27" s="25" customFormat="1" ht="20.100000000000001" customHeight="1">
      <c r="A62" s="33" t="s">
        <v>49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27" s="25" customFormat="1" ht="20.100000000000001" customHeight="1">
      <c r="A63" s="33" t="s">
        <v>56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</row>
    <row r="64" spans="1:27" ht="24.95" customHeight="1">
      <c r="A64" s="39" t="s">
        <v>0</v>
      </c>
      <c r="B64" s="39" t="s">
        <v>1</v>
      </c>
      <c r="C64" s="39" t="s">
        <v>2</v>
      </c>
      <c r="D64" s="39" t="s">
        <v>3</v>
      </c>
      <c r="E64" s="39" t="s">
        <v>4</v>
      </c>
      <c r="F64" s="44" t="s">
        <v>12</v>
      </c>
      <c r="G64" s="43" t="s">
        <v>5</v>
      </c>
      <c r="H64" s="43"/>
      <c r="I64" s="43"/>
      <c r="J64" s="43" t="s">
        <v>6</v>
      </c>
      <c r="K64" s="43"/>
      <c r="L64" s="43" t="s">
        <v>7</v>
      </c>
      <c r="M64" s="43"/>
      <c r="N64" s="43" t="s">
        <v>8</v>
      </c>
      <c r="O64" s="43"/>
      <c r="P64" s="43" t="s">
        <v>9</v>
      </c>
      <c r="Q64" s="43"/>
      <c r="R64" s="43" t="s">
        <v>10</v>
      </c>
      <c r="S64" s="43"/>
      <c r="T64" s="43"/>
      <c r="U64" s="43"/>
    </row>
    <row r="65" spans="1:24" ht="24.95" customHeight="1">
      <c r="A65" s="39"/>
      <c r="B65" s="39"/>
      <c r="C65" s="39"/>
      <c r="D65" s="39"/>
      <c r="E65" s="39"/>
      <c r="F65" s="45"/>
      <c r="G65" s="22" t="s">
        <v>13</v>
      </c>
      <c r="H65" s="22" t="s">
        <v>14</v>
      </c>
      <c r="I65" s="22" t="s">
        <v>15</v>
      </c>
      <c r="J65" s="22" t="s">
        <v>16</v>
      </c>
      <c r="K65" s="22" t="s">
        <v>17</v>
      </c>
      <c r="L65" s="22" t="s">
        <v>16</v>
      </c>
      <c r="M65" s="22" t="s">
        <v>17</v>
      </c>
      <c r="N65" s="22" t="s">
        <v>16</v>
      </c>
      <c r="O65" s="22" t="s">
        <v>18</v>
      </c>
      <c r="P65" s="22" t="s">
        <v>19</v>
      </c>
      <c r="Q65" s="22" t="s">
        <v>20</v>
      </c>
      <c r="R65" s="24" t="s">
        <v>57</v>
      </c>
      <c r="S65" s="22" t="s">
        <v>21</v>
      </c>
      <c r="T65" s="22" t="s">
        <v>22</v>
      </c>
      <c r="U65" s="22" t="s">
        <v>23</v>
      </c>
    </row>
    <row r="66" spans="1:24" ht="24.95" customHeight="1">
      <c r="A66" s="31" t="s">
        <v>34</v>
      </c>
      <c r="B66" s="27" t="s">
        <v>39</v>
      </c>
      <c r="C66" s="28" t="s">
        <v>26</v>
      </c>
      <c r="D66" s="29" t="s">
        <v>27</v>
      </c>
      <c r="E66" s="14" t="s">
        <v>28</v>
      </c>
      <c r="F66" s="17">
        <f>SUM(H66:R66)</f>
        <v>6</v>
      </c>
      <c r="G66" s="17">
        <v>0</v>
      </c>
      <c r="H66" s="17">
        <v>0</v>
      </c>
      <c r="I66" s="17">
        <v>5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f>SUM(S66:U66)</f>
        <v>1</v>
      </c>
      <c r="S66" s="17">
        <v>0</v>
      </c>
      <c r="T66" s="17">
        <v>1</v>
      </c>
      <c r="U66" s="17">
        <v>0</v>
      </c>
    </row>
    <row r="67" spans="1:24" ht="24.95" customHeight="1">
      <c r="A67" s="31"/>
      <c r="B67" s="27"/>
      <c r="C67" s="28"/>
      <c r="D67" s="29"/>
      <c r="E67" s="14" t="s">
        <v>29</v>
      </c>
      <c r="F67" s="17">
        <f>SUM(G67:R67)</f>
        <v>60</v>
      </c>
      <c r="G67" s="17">
        <v>1</v>
      </c>
      <c r="H67" s="17">
        <v>0</v>
      </c>
      <c r="I67" s="17">
        <v>24</v>
      </c>
      <c r="J67" s="17">
        <v>0</v>
      </c>
      <c r="K67" s="17">
        <v>17</v>
      </c>
      <c r="L67" s="17">
        <v>0</v>
      </c>
      <c r="M67" s="17">
        <v>8</v>
      </c>
      <c r="N67" s="17">
        <v>1</v>
      </c>
      <c r="O67" s="17">
        <v>3</v>
      </c>
      <c r="P67" s="17">
        <v>0</v>
      </c>
      <c r="Q67" s="17">
        <v>2</v>
      </c>
      <c r="R67" s="17">
        <f>SUM(S67:U67)</f>
        <v>4</v>
      </c>
      <c r="S67" s="17">
        <v>3</v>
      </c>
      <c r="T67" s="17">
        <v>0</v>
      </c>
      <c r="U67" s="17">
        <v>1</v>
      </c>
    </row>
    <row r="68" spans="1:24" ht="24.95" customHeight="1">
      <c r="A68" s="31"/>
      <c r="B68" s="27"/>
      <c r="C68" s="28"/>
      <c r="D68" s="29"/>
      <c r="E68" s="18" t="s">
        <v>12</v>
      </c>
      <c r="F68" s="18">
        <f t="shared" ref="F68:U68" si="0">SUM(F66:F67)</f>
        <v>66</v>
      </c>
      <c r="G68" s="18">
        <f t="shared" si="0"/>
        <v>1</v>
      </c>
      <c r="H68" s="18">
        <f t="shared" si="0"/>
        <v>0</v>
      </c>
      <c r="I68" s="18">
        <f t="shared" si="0"/>
        <v>29</v>
      </c>
      <c r="J68" s="18">
        <f t="shared" si="0"/>
        <v>0</v>
      </c>
      <c r="K68" s="18">
        <f t="shared" si="0"/>
        <v>17</v>
      </c>
      <c r="L68" s="18">
        <f t="shared" si="0"/>
        <v>0</v>
      </c>
      <c r="M68" s="18">
        <f t="shared" si="0"/>
        <v>8</v>
      </c>
      <c r="N68" s="18">
        <f t="shared" si="0"/>
        <v>1</v>
      </c>
      <c r="O68" s="18">
        <f t="shared" si="0"/>
        <v>3</v>
      </c>
      <c r="P68" s="18">
        <f t="shared" si="0"/>
        <v>0</v>
      </c>
      <c r="Q68" s="18">
        <f t="shared" si="0"/>
        <v>2</v>
      </c>
      <c r="R68" s="18">
        <f t="shared" si="0"/>
        <v>5</v>
      </c>
      <c r="S68" s="18">
        <f t="shared" si="0"/>
        <v>3</v>
      </c>
      <c r="T68" s="18">
        <f t="shared" si="0"/>
        <v>1</v>
      </c>
      <c r="U68" s="18">
        <f t="shared" si="0"/>
        <v>1</v>
      </c>
    </row>
    <row r="69" spans="1:24" ht="24.95" customHeight="1">
      <c r="A69" s="31"/>
      <c r="B69" s="27"/>
      <c r="C69" s="28"/>
      <c r="D69" s="31" t="s">
        <v>30</v>
      </c>
      <c r="E69" s="14" t="s">
        <v>28</v>
      </c>
      <c r="F69" s="17">
        <f>SUM(G69:R69)</f>
        <v>92</v>
      </c>
      <c r="G69" s="17">
        <v>7</v>
      </c>
      <c r="H69" s="17">
        <v>2</v>
      </c>
      <c r="I69" s="17">
        <v>0</v>
      </c>
      <c r="J69" s="17">
        <v>5</v>
      </c>
      <c r="K69" s="17">
        <v>6</v>
      </c>
      <c r="L69" s="17">
        <v>13</v>
      </c>
      <c r="M69" s="17">
        <v>15</v>
      </c>
      <c r="N69" s="17">
        <v>9</v>
      </c>
      <c r="O69" s="17">
        <v>0</v>
      </c>
      <c r="P69" s="17">
        <v>0</v>
      </c>
      <c r="Q69" s="17">
        <v>0</v>
      </c>
      <c r="R69" s="17">
        <f>SUM(S69:U69)</f>
        <v>35</v>
      </c>
      <c r="S69" s="17">
        <v>15</v>
      </c>
      <c r="T69" s="17">
        <v>16</v>
      </c>
      <c r="U69" s="17">
        <v>4</v>
      </c>
    </row>
    <row r="70" spans="1:24" ht="24.95" customHeight="1">
      <c r="A70" s="31"/>
      <c r="B70" s="27"/>
      <c r="C70" s="28"/>
      <c r="D70" s="31"/>
      <c r="E70" s="14" t="s">
        <v>29</v>
      </c>
      <c r="F70" s="17">
        <f>SUM(G70:R70)</f>
        <v>172</v>
      </c>
      <c r="G70" s="17">
        <v>4</v>
      </c>
      <c r="H70" s="17">
        <v>0</v>
      </c>
      <c r="I70" s="17">
        <v>0</v>
      </c>
      <c r="J70" s="17">
        <v>8</v>
      </c>
      <c r="K70" s="17">
        <v>20</v>
      </c>
      <c r="L70" s="17">
        <v>38</v>
      </c>
      <c r="M70" s="17">
        <v>81</v>
      </c>
      <c r="N70" s="17">
        <v>3</v>
      </c>
      <c r="O70" s="17">
        <v>0</v>
      </c>
      <c r="P70" s="17">
        <v>0</v>
      </c>
      <c r="Q70" s="17">
        <v>0</v>
      </c>
      <c r="R70" s="17">
        <f>SUM(S70:U70)</f>
        <v>18</v>
      </c>
      <c r="S70" s="17">
        <v>9</v>
      </c>
      <c r="T70" s="17">
        <v>7</v>
      </c>
      <c r="U70" s="17">
        <v>2</v>
      </c>
    </row>
    <row r="71" spans="1:24" ht="24.95" customHeight="1">
      <c r="A71" s="31"/>
      <c r="B71" s="27"/>
      <c r="C71" s="28"/>
      <c r="D71" s="31"/>
      <c r="E71" s="18" t="s">
        <v>12</v>
      </c>
      <c r="F71" s="18">
        <f t="shared" ref="F71:U71" si="1">SUM(F69:F70)</f>
        <v>264</v>
      </c>
      <c r="G71" s="18">
        <f t="shared" si="1"/>
        <v>11</v>
      </c>
      <c r="H71" s="18">
        <f t="shared" si="1"/>
        <v>2</v>
      </c>
      <c r="I71" s="18">
        <f t="shared" si="1"/>
        <v>0</v>
      </c>
      <c r="J71" s="18">
        <f t="shared" si="1"/>
        <v>13</v>
      </c>
      <c r="K71" s="18">
        <f t="shared" si="1"/>
        <v>26</v>
      </c>
      <c r="L71" s="18">
        <f t="shared" si="1"/>
        <v>51</v>
      </c>
      <c r="M71" s="18">
        <f t="shared" si="1"/>
        <v>96</v>
      </c>
      <c r="N71" s="18">
        <f t="shared" si="1"/>
        <v>12</v>
      </c>
      <c r="O71" s="18">
        <f t="shared" si="1"/>
        <v>0</v>
      </c>
      <c r="P71" s="18">
        <f t="shared" si="1"/>
        <v>0</v>
      </c>
      <c r="Q71" s="18">
        <f t="shared" si="1"/>
        <v>0</v>
      </c>
      <c r="R71" s="18">
        <f t="shared" si="1"/>
        <v>53</v>
      </c>
      <c r="S71" s="18">
        <f t="shared" si="1"/>
        <v>24</v>
      </c>
      <c r="T71" s="18">
        <f t="shared" si="1"/>
        <v>23</v>
      </c>
      <c r="U71" s="18">
        <f t="shared" si="1"/>
        <v>6</v>
      </c>
    </row>
    <row r="72" spans="1:24" ht="24.95" customHeight="1">
      <c r="A72" s="31"/>
      <c r="B72" s="27"/>
      <c r="C72" s="28"/>
      <c r="D72" s="32" t="s">
        <v>12</v>
      </c>
      <c r="E72" s="32"/>
      <c r="F72" s="18">
        <f t="shared" ref="F72:T72" si="2">SUM(F68+F71)</f>
        <v>330</v>
      </c>
      <c r="G72" s="18">
        <f t="shared" si="2"/>
        <v>12</v>
      </c>
      <c r="H72" s="18">
        <f t="shared" si="2"/>
        <v>2</v>
      </c>
      <c r="I72" s="18">
        <f t="shared" si="2"/>
        <v>29</v>
      </c>
      <c r="J72" s="18">
        <f t="shared" si="2"/>
        <v>13</v>
      </c>
      <c r="K72" s="18">
        <f t="shared" si="2"/>
        <v>43</v>
      </c>
      <c r="L72" s="18">
        <f t="shared" si="2"/>
        <v>51</v>
      </c>
      <c r="M72" s="18">
        <f t="shared" si="2"/>
        <v>104</v>
      </c>
      <c r="N72" s="18">
        <f t="shared" si="2"/>
        <v>13</v>
      </c>
      <c r="O72" s="18">
        <f t="shared" si="2"/>
        <v>3</v>
      </c>
      <c r="P72" s="18">
        <f t="shared" si="2"/>
        <v>0</v>
      </c>
      <c r="Q72" s="18">
        <f t="shared" si="2"/>
        <v>2</v>
      </c>
      <c r="R72" s="18">
        <f t="shared" si="2"/>
        <v>58</v>
      </c>
      <c r="S72" s="18">
        <f t="shared" si="2"/>
        <v>27</v>
      </c>
      <c r="T72" s="18">
        <f t="shared" si="2"/>
        <v>24</v>
      </c>
      <c r="U72" s="18">
        <f>SUM(U68+U71)</f>
        <v>7</v>
      </c>
    </row>
    <row r="73" spans="1:24" ht="24.95" customHeight="1">
      <c r="A73" s="31"/>
      <c r="B73" s="27" t="s">
        <v>36</v>
      </c>
      <c r="C73" s="28" t="s">
        <v>26</v>
      </c>
      <c r="D73" s="29" t="s">
        <v>27</v>
      </c>
      <c r="E73" s="14" t="s">
        <v>28</v>
      </c>
      <c r="F73" s="17">
        <f>SUM(G73:R73)</f>
        <v>33</v>
      </c>
      <c r="G73" s="17">
        <v>2</v>
      </c>
      <c r="H73" s="17">
        <v>0</v>
      </c>
      <c r="I73" s="17">
        <v>16</v>
      </c>
      <c r="J73" s="17">
        <v>0</v>
      </c>
      <c r="K73" s="17">
        <v>2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f>SUM(S73:U73)</f>
        <v>13</v>
      </c>
      <c r="S73" s="17">
        <v>7</v>
      </c>
      <c r="T73" s="17">
        <v>2</v>
      </c>
      <c r="U73" s="17">
        <v>4</v>
      </c>
    </row>
    <row r="74" spans="1:24" ht="24.95" customHeight="1">
      <c r="A74" s="31"/>
      <c r="B74" s="27"/>
      <c r="C74" s="28"/>
      <c r="D74" s="29"/>
      <c r="E74" s="14" t="s">
        <v>29</v>
      </c>
      <c r="F74" s="17">
        <f>SUM(G74:R74)</f>
        <v>148</v>
      </c>
      <c r="G74" s="17">
        <v>2</v>
      </c>
      <c r="H74" s="17">
        <v>0</v>
      </c>
      <c r="I74" s="17">
        <v>58</v>
      </c>
      <c r="J74" s="17">
        <v>0</v>
      </c>
      <c r="K74" s="17">
        <v>31</v>
      </c>
      <c r="L74" s="17">
        <v>0</v>
      </c>
      <c r="M74" s="17">
        <v>11</v>
      </c>
      <c r="N74" s="17">
        <v>1</v>
      </c>
      <c r="O74" s="17">
        <v>7</v>
      </c>
      <c r="P74" s="17">
        <v>0</v>
      </c>
      <c r="Q74" s="17">
        <v>1</v>
      </c>
      <c r="R74" s="17">
        <f>SUM(S74:U74)</f>
        <v>37</v>
      </c>
      <c r="S74" s="17">
        <v>30</v>
      </c>
      <c r="T74" s="17">
        <v>5</v>
      </c>
      <c r="U74" s="17">
        <v>2</v>
      </c>
    </row>
    <row r="75" spans="1:24" ht="24.95" customHeight="1">
      <c r="A75" s="31"/>
      <c r="B75" s="27"/>
      <c r="C75" s="28"/>
      <c r="D75" s="29"/>
      <c r="E75" s="18" t="s">
        <v>12</v>
      </c>
      <c r="F75" s="18">
        <f t="shared" ref="F75:U75" si="3">SUM(F73:F74)</f>
        <v>181</v>
      </c>
      <c r="G75" s="18">
        <f t="shared" si="3"/>
        <v>4</v>
      </c>
      <c r="H75" s="18">
        <f t="shared" si="3"/>
        <v>0</v>
      </c>
      <c r="I75" s="18">
        <f t="shared" si="3"/>
        <v>74</v>
      </c>
      <c r="J75" s="18">
        <f t="shared" si="3"/>
        <v>0</v>
      </c>
      <c r="K75" s="18">
        <f t="shared" si="3"/>
        <v>33</v>
      </c>
      <c r="L75" s="18">
        <f t="shared" si="3"/>
        <v>0</v>
      </c>
      <c r="M75" s="18">
        <f t="shared" si="3"/>
        <v>11</v>
      </c>
      <c r="N75" s="18">
        <f t="shared" si="3"/>
        <v>1</v>
      </c>
      <c r="O75" s="18">
        <f t="shared" si="3"/>
        <v>7</v>
      </c>
      <c r="P75" s="18">
        <f t="shared" si="3"/>
        <v>0</v>
      </c>
      <c r="Q75" s="18">
        <f t="shared" si="3"/>
        <v>1</v>
      </c>
      <c r="R75" s="18">
        <f t="shared" si="3"/>
        <v>50</v>
      </c>
      <c r="S75" s="18">
        <f t="shared" si="3"/>
        <v>37</v>
      </c>
      <c r="T75" s="18">
        <f t="shared" si="3"/>
        <v>7</v>
      </c>
      <c r="U75" s="18">
        <f t="shared" si="3"/>
        <v>6</v>
      </c>
    </row>
    <row r="76" spans="1:24" ht="24.95" customHeight="1">
      <c r="A76" s="31"/>
      <c r="B76" s="27"/>
      <c r="C76" s="28"/>
      <c r="D76" s="31" t="s">
        <v>30</v>
      </c>
      <c r="E76" s="14" t="s">
        <v>28</v>
      </c>
      <c r="F76" s="17">
        <f>SUM(G76:R76)</f>
        <v>172</v>
      </c>
      <c r="G76" s="17">
        <v>1</v>
      </c>
      <c r="H76" s="17">
        <v>0</v>
      </c>
      <c r="I76" s="17">
        <v>1</v>
      </c>
      <c r="J76" s="17">
        <v>17</v>
      </c>
      <c r="K76" s="17">
        <v>15</v>
      </c>
      <c r="L76" s="17">
        <v>10</v>
      </c>
      <c r="M76" s="17">
        <v>25</v>
      </c>
      <c r="N76" s="17">
        <v>14</v>
      </c>
      <c r="O76" s="17">
        <v>0</v>
      </c>
      <c r="P76" s="17">
        <v>1</v>
      </c>
      <c r="Q76" s="17">
        <v>1</v>
      </c>
      <c r="R76" s="17">
        <f>SUM(S76:U76)</f>
        <v>87</v>
      </c>
      <c r="S76" s="17">
        <v>21</v>
      </c>
      <c r="T76" s="17">
        <v>46</v>
      </c>
      <c r="U76" s="17">
        <v>20</v>
      </c>
    </row>
    <row r="77" spans="1:24" ht="24.95" customHeight="1">
      <c r="A77" s="31"/>
      <c r="B77" s="27"/>
      <c r="C77" s="28"/>
      <c r="D77" s="31"/>
      <c r="E77" s="14" t="s">
        <v>29</v>
      </c>
      <c r="F77" s="17">
        <f>SUM(G77:R77)</f>
        <v>460</v>
      </c>
      <c r="G77" s="17">
        <v>4</v>
      </c>
      <c r="H77" s="17">
        <v>0</v>
      </c>
      <c r="I77" s="17">
        <v>1</v>
      </c>
      <c r="J77" s="17">
        <v>6</v>
      </c>
      <c r="K77" s="17">
        <v>36</v>
      </c>
      <c r="L77" s="17">
        <v>44</v>
      </c>
      <c r="M77" s="17">
        <v>327</v>
      </c>
      <c r="N77" s="17">
        <v>6</v>
      </c>
      <c r="O77" s="17">
        <v>0</v>
      </c>
      <c r="P77" s="17">
        <v>0</v>
      </c>
      <c r="Q77" s="17">
        <v>0</v>
      </c>
      <c r="R77" s="17">
        <f>SUM(S77:U77)</f>
        <v>36</v>
      </c>
      <c r="S77" s="17">
        <v>18</v>
      </c>
      <c r="T77" s="17">
        <v>14</v>
      </c>
      <c r="U77" s="17">
        <v>4</v>
      </c>
    </row>
    <row r="78" spans="1:24" ht="24.95" customHeight="1">
      <c r="A78" s="31"/>
      <c r="B78" s="27"/>
      <c r="C78" s="28"/>
      <c r="D78" s="31"/>
      <c r="E78" s="18" t="s">
        <v>12</v>
      </c>
      <c r="F78" s="18">
        <f t="shared" ref="F78:U78" si="4">SUM(F76:F77)</f>
        <v>632</v>
      </c>
      <c r="G78" s="18">
        <f t="shared" si="4"/>
        <v>5</v>
      </c>
      <c r="H78" s="18">
        <f t="shared" si="4"/>
        <v>0</v>
      </c>
      <c r="I78" s="18">
        <f t="shared" si="4"/>
        <v>2</v>
      </c>
      <c r="J78" s="18">
        <f t="shared" si="4"/>
        <v>23</v>
      </c>
      <c r="K78" s="18">
        <f t="shared" si="4"/>
        <v>51</v>
      </c>
      <c r="L78" s="18">
        <f t="shared" si="4"/>
        <v>54</v>
      </c>
      <c r="M78" s="18">
        <f t="shared" si="4"/>
        <v>352</v>
      </c>
      <c r="N78" s="18">
        <f t="shared" si="4"/>
        <v>20</v>
      </c>
      <c r="O78" s="18">
        <f t="shared" si="4"/>
        <v>0</v>
      </c>
      <c r="P78" s="18">
        <f t="shared" si="4"/>
        <v>1</v>
      </c>
      <c r="Q78" s="18">
        <f t="shared" si="4"/>
        <v>1</v>
      </c>
      <c r="R78" s="18">
        <f t="shared" si="4"/>
        <v>123</v>
      </c>
      <c r="S78" s="18">
        <f t="shared" si="4"/>
        <v>39</v>
      </c>
      <c r="T78" s="18">
        <f t="shared" si="4"/>
        <v>60</v>
      </c>
      <c r="U78" s="18">
        <f t="shared" si="4"/>
        <v>24</v>
      </c>
    </row>
    <row r="79" spans="1:24" ht="24.95" customHeight="1">
      <c r="A79" s="31"/>
      <c r="B79" s="27"/>
      <c r="C79" s="28"/>
      <c r="D79" s="32" t="s">
        <v>12</v>
      </c>
      <c r="E79" s="32"/>
      <c r="F79" s="18">
        <f t="shared" ref="F79:U79" si="5">SUM(F75+F78)</f>
        <v>813</v>
      </c>
      <c r="G79" s="18">
        <f t="shared" si="5"/>
        <v>9</v>
      </c>
      <c r="H79" s="18">
        <f t="shared" si="5"/>
        <v>0</v>
      </c>
      <c r="I79" s="18">
        <f t="shared" si="5"/>
        <v>76</v>
      </c>
      <c r="J79" s="18">
        <f t="shared" si="5"/>
        <v>23</v>
      </c>
      <c r="K79" s="18">
        <f t="shared" si="5"/>
        <v>84</v>
      </c>
      <c r="L79" s="18">
        <f t="shared" si="5"/>
        <v>54</v>
      </c>
      <c r="M79" s="18">
        <f t="shared" si="5"/>
        <v>363</v>
      </c>
      <c r="N79" s="18">
        <f t="shared" si="5"/>
        <v>21</v>
      </c>
      <c r="O79" s="18">
        <f t="shared" si="5"/>
        <v>7</v>
      </c>
      <c r="P79" s="18">
        <f t="shared" si="5"/>
        <v>1</v>
      </c>
      <c r="Q79" s="18">
        <f t="shared" si="5"/>
        <v>2</v>
      </c>
      <c r="R79" s="18">
        <f t="shared" si="5"/>
        <v>173</v>
      </c>
      <c r="S79" s="18">
        <f t="shared" si="5"/>
        <v>76</v>
      </c>
      <c r="T79" s="18">
        <f t="shared" si="5"/>
        <v>67</v>
      </c>
      <c r="U79" s="18">
        <f t="shared" si="5"/>
        <v>30</v>
      </c>
      <c r="X79" s="1" t="s">
        <v>11</v>
      </c>
    </row>
    <row r="80" spans="1:24" ht="24.95" customHeight="1">
      <c r="A80" s="31"/>
      <c r="B80" s="27" t="s">
        <v>50</v>
      </c>
      <c r="C80" s="28" t="s">
        <v>26</v>
      </c>
      <c r="D80" s="29" t="s">
        <v>27</v>
      </c>
      <c r="E80" s="14" t="s">
        <v>28</v>
      </c>
      <c r="F80" s="17">
        <f>SUM(G80:R80)</f>
        <v>5</v>
      </c>
      <c r="G80" s="17">
        <v>0</v>
      </c>
      <c r="H80" s="17">
        <v>0</v>
      </c>
      <c r="I80" s="17">
        <v>3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f>SUM(S80:U80)</f>
        <v>2</v>
      </c>
      <c r="S80" s="17">
        <v>0</v>
      </c>
      <c r="T80" s="17">
        <v>1</v>
      </c>
      <c r="U80" s="17">
        <v>1</v>
      </c>
    </row>
    <row r="81" spans="1:21" ht="24.95" customHeight="1">
      <c r="A81" s="31"/>
      <c r="B81" s="27"/>
      <c r="C81" s="28"/>
      <c r="D81" s="29"/>
      <c r="E81" s="14" t="s">
        <v>29</v>
      </c>
      <c r="F81" s="17">
        <f>SUM(G81:R81)</f>
        <v>43</v>
      </c>
      <c r="G81" s="17">
        <v>0</v>
      </c>
      <c r="H81" s="17">
        <v>0</v>
      </c>
      <c r="I81" s="17">
        <v>24</v>
      </c>
      <c r="J81" s="17">
        <v>0</v>
      </c>
      <c r="K81" s="17">
        <v>4</v>
      </c>
      <c r="L81" s="17">
        <v>0</v>
      </c>
      <c r="M81" s="17">
        <v>1</v>
      </c>
      <c r="N81" s="17">
        <v>3</v>
      </c>
      <c r="O81" s="17">
        <v>1</v>
      </c>
      <c r="P81" s="17">
        <v>0</v>
      </c>
      <c r="Q81" s="17">
        <v>0</v>
      </c>
      <c r="R81" s="17">
        <f>SUM(S81:U81)</f>
        <v>10</v>
      </c>
      <c r="S81" s="17">
        <v>4</v>
      </c>
      <c r="T81" s="17">
        <v>2</v>
      </c>
      <c r="U81" s="17">
        <v>4</v>
      </c>
    </row>
    <row r="82" spans="1:21" ht="24.95" customHeight="1">
      <c r="A82" s="31"/>
      <c r="B82" s="27"/>
      <c r="C82" s="28"/>
      <c r="D82" s="29"/>
      <c r="E82" s="18" t="s">
        <v>12</v>
      </c>
      <c r="F82" s="18">
        <f t="shared" ref="F82:U82" si="6">SUM(F80:F81)</f>
        <v>48</v>
      </c>
      <c r="G82" s="18">
        <f t="shared" si="6"/>
        <v>0</v>
      </c>
      <c r="H82" s="18">
        <f t="shared" si="6"/>
        <v>0</v>
      </c>
      <c r="I82" s="18">
        <f t="shared" si="6"/>
        <v>27</v>
      </c>
      <c r="J82" s="18">
        <f t="shared" si="6"/>
        <v>0</v>
      </c>
      <c r="K82" s="18">
        <f t="shared" si="6"/>
        <v>4</v>
      </c>
      <c r="L82" s="18">
        <f t="shared" si="6"/>
        <v>0</v>
      </c>
      <c r="M82" s="18">
        <f t="shared" si="6"/>
        <v>1</v>
      </c>
      <c r="N82" s="18">
        <f t="shared" si="6"/>
        <v>3</v>
      </c>
      <c r="O82" s="18">
        <f t="shared" si="6"/>
        <v>1</v>
      </c>
      <c r="P82" s="18">
        <f t="shared" si="6"/>
        <v>0</v>
      </c>
      <c r="Q82" s="18">
        <f t="shared" si="6"/>
        <v>0</v>
      </c>
      <c r="R82" s="18">
        <f t="shared" si="6"/>
        <v>12</v>
      </c>
      <c r="S82" s="18">
        <f t="shared" si="6"/>
        <v>4</v>
      </c>
      <c r="T82" s="18">
        <f t="shared" si="6"/>
        <v>3</v>
      </c>
      <c r="U82" s="18">
        <f t="shared" si="6"/>
        <v>5</v>
      </c>
    </row>
    <row r="83" spans="1:21" ht="24.95" customHeight="1">
      <c r="A83" s="31"/>
      <c r="B83" s="27"/>
      <c r="C83" s="28"/>
      <c r="D83" s="31" t="s">
        <v>30</v>
      </c>
      <c r="E83" s="14" t="s">
        <v>28</v>
      </c>
      <c r="F83" s="17">
        <f>SUM(G83:R83)</f>
        <v>32</v>
      </c>
      <c r="G83" s="17">
        <v>0</v>
      </c>
      <c r="H83" s="17">
        <v>0</v>
      </c>
      <c r="I83" s="17">
        <v>0</v>
      </c>
      <c r="J83" s="17">
        <v>0</v>
      </c>
      <c r="K83" s="17">
        <v>3</v>
      </c>
      <c r="L83" s="17">
        <v>0</v>
      </c>
      <c r="M83" s="17">
        <v>4</v>
      </c>
      <c r="N83" s="17">
        <v>5</v>
      </c>
      <c r="O83" s="17">
        <v>0</v>
      </c>
      <c r="P83" s="17">
        <v>0</v>
      </c>
      <c r="Q83" s="17">
        <v>0</v>
      </c>
      <c r="R83" s="17">
        <f>SUM(S83:U83)</f>
        <v>20</v>
      </c>
      <c r="S83" s="17">
        <v>8</v>
      </c>
      <c r="T83" s="17">
        <v>9</v>
      </c>
      <c r="U83" s="17">
        <v>3</v>
      </c>
    </row>
    <row r="84" spans="1:21" ht="24.95" customHeight="1">
      <c r="A84" s="31"/>
      <c r="B84" s="27"/>
      <c r="C84" s="28"/>
      <c r="D84" s="31"/>
      <c r="E84" s="14" t="s">
        <v>29</v>
      </c>
      <c r="F84" s="17">
        <f>SUM(G84:R84)</f>
        <v>55</v>
      </c>
      <c r="G84" s="17">
        <v>4</v>
      </c>
      <c r="H84" s="17">
        <v>0</v>
      </c>
      <c r="I84" s="17">
        <v>0</v>
      </c>
      <c r="J84" s="17">
        <v>1</v>
      </c>
      <c r="K84" s="17">
        <v>2</v>
      </c>
      <c r="L84" s="17">
        <v>0</v>
      </c>
      <c r="M84" s="17">
        <v>13</v>
      </c>
      <c r="N84" s="17">
        <v>0</v>
      </c>
      <c r="O84" s="17">
        <v>1</v>
      </c>
      <c r="P84" s="17">
        <v>0</v>
      </c>
      <c r="Q84" s="17">
        <v>0</v>
      </c>
      <c r="R84" s="17">
        <f>SUM(S84:U84)</f>
        <v>34</v>
      </c>
      <c r="S84" s="17">
        <v>17</v>
      </c>
      <c r="T84" s="17">
        <v>16</v>
      </c>
      <c r="U84" s="17">
        <v>1</v>
      </c>
    </row>
    <row r="85" spans="1:21" ht="24.95" customHeight="1">
      <c r="A85" s="31"/>
      <c r="B85" s="27"/>
      <c r="C85" s="28"/>
      <c r="D85" s="31"/>
      <c r="E85" s="18" t="s">
        <v>12</v>
      </c>
      <c r="F85" s="18">
        <f t="shared" ref="F85:U85" si="7">SUM(F83:F84)</f>
        <v>87</v>
      </c>
      <c r="G85" s="18">
        <f t="shared" si="7"/>
        <v>4</v>
      </c>
      <c r="H85" s="18">
        <f t="shared" si="7"/>
        <v>0</v>
      </c>
      <c r="I85" s="18">
        <f t="shared" si="7"/>
        <v>0</v>
      </c>
      <c r="J85" s="18">
        <f t="shared" si="7"/>
        <v>1</v>
      </c>
      <c r="K85" s="18">
        <f t="shared" si="7"/>
        <v>5</v>
      </c>
      <c r="L85" s="18">
        <f t="shared" si="7"/>
        <v>0</v>
      </c>
      <c r="M85" s="18">
        <f t="shared" si="7"/>
        <v>17</v>
      </c>
      <c r="N85" s="18">
        <f t="shared" si="7"/>
        <v>5</v>
      </c>
      <c r="O85" s="18">
        <f t="shared" si="7"/>
        <v>1</v>
      </c>
      <c r="P85" s="18">
        <f t="shared" si="7"/>
        <v>0</v>
      </c>
      <c r="Q85" s="18">
        <f t="shared" si="7"/>
        <v>0</v>
      </c>
      <c r="R85" s="18">
        <f t="shared" si="7"/>
        <v>54</v>
      </c>
      <c r="S85" s="18">
        <f t="shared" si="7"/>
        <v>25</v>
      </c>
      <c r="T85" s="18">
        <f t="shared" si="7"/>
        <v>25</v>
      </c>
      <c r="U85" s="18">
        <f t="shared" si="7"/>
        <v>4</v>
      </c>
    </row>
    <row r="86" spans="1:21" ht="24.95" customHeight="1">
      <c r="A86" s="31"/>
      <c r="B86" s="27"/>
      <c r="C86" s="28"/>
      <c r="D86" s="32" t="s">
        <v>12</v>
      </c>
      <c r="E86" s="32"/>
      <c r="F86" s="18">
        <f t="shared" ref="F86:U86" si="8">SUM(F82+F85)</f>
        <v>135</v>
      </c>
      <c r="G86" s="18">
        <f t="shared" si="8"/>
        <v>4</v>
      </c>
      <c r="H86" s="18">
        <f t="shared" si="8"/>
        <v>0</v>
      </c>
      <c r="I86" s="18">
        <f t="shared" si="8"/>
        <v>27</v>
      </c>
      <c r="J86" s="18">
        <f t="shared" si="8"/>
        <v>1</v>
      </c>
      <c r="K86" s="18">
        <f t="shared" si="8"/>
        <v>9</v>
      </c>
      <c r="L86" s="18">
        <f t="shared" si="8"/>
        <v>0</v>
      </c>
      <c r="M86" s="18">
        <f t="shared" si="8"/>
        <v>18</v>
      </c>
      <c r="N86" s="18">
        <f t="shared" si="8"/>
        <v>8</v>
      </c>
      <c r="O86" s="18">
        <f t="shared" si="8"/>
        <v>2</v>
      </c>
      <c r="P86" s="18">
        <f t="shared" si="8"/>
        <v>0</v>
      </c>
      <c r="Q86" s="18">
        <f t="shared" si="8"/>
        <v>0</v>
      </c>
      <c r="R86" s="18">
        <f t="shared" si="8"/>
        <v>66</v>
      </c>
      <c r="S86" s="18">
        <f t="shared" si="8"/>
        <v>29</v>
      </c>
      <c r="T86" s="18">
        <f t="shared" si="8"/>
        <v>28</v>
      </c>
      <c r="U86" s="18">
        <f t="shared" si="8"/>
        <v>9</v>
      </c>
    </row>
    <row r="87" spans="1:21" ht="24.95" customHeight="1">
      <c r="A87" s="31"/>
      <c r="B87" s="47" t="s">
        <v>33</v>
      </c>
      <c r="C87" s="47"/>
      <c r="D87" s="48" t="s">
        <v>27</v>
      </c>
      <c r="E87" s="15" t="s">
        <v>28</v>
      </c>
      <c r="F87" s="16">
        <f t="shared" ref="F87:U87" si="9">SUM(F39+F46+F53+F66+F73+F80)</f>
        <v>83</v>
      </c>
      <c r="G87" s="16">
        <f t="shared" si="9"/>
        <v>7</v>
      </c>
      <c r="H87" s="16">
        <f t="shared" si="9"/>
        <v>0</v>
      </c>
      <c r="I87" s="16">
        <f t="shared" si="9"/>
        <v>54</v>
      </c>
      <c r="J87" s="16">
        <f t="shared" si="9"/>
        <v>0</v>
      </c>
      <c r="K87" s="16">
        <f t="shared" si="9"/>
        <v>3</v>
      </c>
      <c r="L87" s="16">
        <f t="shared" si="9"/>
        <v>0</v>
      </c>
      <c r="M87" s="16">
        <f t="shared" si="9"/>
        <v>0</v>
      </c>
      <c r="N87" s="16">
        <f t="shared" si="9"/>
        <v>0</v>
      </c>
      <c r="O87" s="16">
        <f t="shared" si="9"/>
        <v>0</v>
      </c>
      <c r="P87" s="16">
        <f t="shared" si="9"/>
        <v>0</v>
      </c>
      <c r="Q87" s="16">
        <f t="shared" si="9"/>
        <v>0</v>
      </c>
      <c r="R87" s="16">
        <f t="shared" si="9"/>
        <v>19</v>
      </c>
      <c r="S87" s="16">
        <f t="shared" si="9"/>
        <v>9</v>
      </c>
      <c r="T87" s="16">
        <f t="shared" si="9"/>
        <v>5</v>
      </c>
      <c r="U87" s="16">
        <f t="shared" si="9"/>
        <v>5</v>
      </c>
    </row>
    <row r="88" spans="1:21" ht="24.95" customHeight="1">
      <c r="A88" s="31"/>
      <c r="B88" s="47"/>
      <c r="C88" s="47"/>
      <c r="D88" s="48"/>
      <c r="E88" s="15" t="s">
        <v>29</v>
      </c>
      <c r="F88" s="16">
        <f t="shared" ref="F88:U88" si="10">SUM(F40+F47+F54+F67+F74+F81)</f>
        <v>504</v>
      </c>
      <c r="G88" s="16">
        <f t="shared" si="10"/>
        <v>7</v>
      </c>
      <c r="H88" s="16">
        <f t="shared" si="10"/>
        <v>0</v>
      </c>
      <c r="I88" s="16">
        <f t="shared" si="10"/>
        <v>198</v>
      </c>
      <c r="J88" s="16">
        <f t="shared" si="10"/>
        <v>0</v>
      </c>
      <c r="K88" s="16">
        <f t="shared" si="10"/>
        <v>129</v>
      </c>
      <c r="L88" s="16">
        <f t="shared" si="10"/>
        <v>2</v>
      </c>
      <c r="M88" s="16">
        <f t="shared" si="10"/>
        <v>59</v>
      </c>
      <c r="N88" s="16">
        <f t="shared" si="10"/>
        <v>10</v>
      </c>
      <c r="O88" s="16">
        <f t="shared" si="10"/>
        <v>29</v>
      </c>
      <c r="P88" s="16">
        <f t="shared" si="10"/>
        <v>3</v>
      </c>
      <c r="Q88" s="16">
        <f t="shared" si="10"/>
        <v>6</v>
      </c>
      <c r="R88" s="16">
        <f t="shared" si="10"/>
        <v>61</v>
      </c>
      <c r="S88" s="16">
        <f t="shared" si="10"/>
        <v>42</v>
      </c>
      <c r="T88" s="16">
        <f t="shared" si="10"/>
        <v>11</v>
      </c>
      <c r="U88" s="16">
        <f t="shared" si="10"/>
        <v>8</v>
      </c>
    </row>
    <row r="89" spans="1:21" ht="24.95" customHeight="1">
      <c r="A89" s="31"/>
      <c r="B89" s="47"/>
      <c r="C89" s="47"/>
      <c r="D89" s="48"/>
      <c r="E89" s="18" t="s">
        <v>12</v>
      </c>
      <c r="F89" s="18">
        <f t="shared" ref="F89:U89" si="11">SUM(F87:F88)</f>
        <v>587</v>
      </c>
      <c r="G89" s="18">
        <f t="shared" si="11"/>
        <v>14</v>
      </c>
      <c r="H89" s="18">
        <f t="shared" si="11"/>
        <v>0</v>
      </c>
      <c r="I89" s="18">
        <f t="shared" si="11"/>
        <v>252</v>
      </c>
      <c r="J89" s="18">
        <f t="shared" si="11"/>
        <v>0</v>
      </c>
      <c r="K89" s="18">
        <f t="shared" si="11"/>
        <v>132</v>
      </c>
      <c r="L89" s="18">
        <f t="shared" si="11"/>
        <v>2</v>
      </c>
      <c r="M89" s="18">
        <f t="shared" si="11"/>
        <v>59</v>
      </c>
      <c r="N89" s="18">
        <f t="shared" si="11"/>
        <v>10</v>
      </c>
      <c r="O89" s="18">
        <f t="shared" si="11"/>
        <v>29</v>
      </c>
      <c r="P89" s="18">
        <f t="shared" si="11"/>
        <v>3</v>
      </c>
      <c r="Q89" s="18">
        <f t="shared" si="11"/>
        <v>6</v>
      </c>
      <c r="R89" s="18">
        <f t="shared" si="11"/>
        <v>80</v>
      </c>
      <c r="S89" s="18">
        <f t="shared" si="11"/>
        <v>51</v>
      </c>
      <c r="T89" s="18">
        <f t="shared" si="11"/>
        <v>16</v>
      </c>
      <c r="U89" s="18">
        <f t="shared" si="11"/>
        <v>13</v>
      </c>
    </row>
    <row r="90" spans="1:21" ht="24.95" customHeight="1">
      <c r="A90" s="31"/>
      <c r="B90" s="47"/>
      <c r="C90" s="47"/>
      <c r="D90" s="49" t="s">
        <v>30</v>
      </c>
      <c r="E90" s="15" t="s">
        <v>28</v>
      </c>
      <c r="F90" s="16">
        <f t="shared" ref="F90:U90" si="12">SUM(F42+F49+F56+F69+F76+F83)</f>
        <v>595</v>
      </c>
      <c r="G90" s="16">
        <f t="shared" si="12"/>
        <v>30</v>
      </c>
      <c r="H90" s="16">
        <f t="shared" si="12"/>
        <v>5</v>
      </c>
      <c r="I90" s="16">
        <f t="shared" si="12"/>
        <v>5</v>
      </c>
      <c r="J90" s="16">
        <f t="shared" si="12"/>
        <v>46</v>
      </c>
      <c r="K90" s="16">
        <f t="shared" si="12"/>
        <v>42</v>
      </c>
      <c r="L90" s="16">
        <f t="shared" si="12"/>
        <v>61</v>
      </c>
      <c r="M90" s="16">
        <f t="shared" si="12"/>
        <v>89</v>
      </c>
      <c r="N90" s="16">
        <f t="shared" si="12"/>
        <v>49</v>
      </c>
      <c r="O90" s="16">
        <f t="shared" si="12"/>
        <v>1</v>
      </c>
      <c r="P90" s="16">
        <f t="shared" si="12"/>
        <v>1</v>
      </c>
      <c r="Q90" s="16">
        <f t="shared" si="12"/>
        <v>3</v>
      </c>
      <c r="R90" s="16">
        <f t="shared" si="12"/>
        <v>263</v>
      </c>
      <c r="S90" s="16">
        <f t="shared" si="12"/>
        <v>77</v>
      </c>
      <c r="T90" s="16">
        <f t="shared" si="12"/>
        <v>134</v>
      </c>
      <c r="U90" s="16">
        <f t="shared" si="12"/>
        <v>52</v>
      </c>
    </row>
    <row r="91" spans="1:21" ht="24.95" customHeight="1">
      <c r="A91" s="31"/>
      <c r="B91" s="47"/>
      <c r="C91" s="47"/>
      <c r="D91" s="49"/>
      <c r="E91" s="15" t="s">
        <v>29</v>
      </c>
      <c r="F91" s="16">
        <f t="shared" ref="F91:U91" si="13">SUM(F43+F50+F57+F70+F77+F84)</f>
        <v>1259</v>
      </c>
      <c r="G91" s="16">
        <f t="shared" si="13"/>
        <v>17</v>
      </c>
      <c r="H91" s="16">
        <f t="shared" si="13"/>
        <v>0</v>
      </c>
      <c r="I91" s="16">
        <f t="shared" si="13"/>
        <v>1</v>
      </c>
      <c r="J91" s="16">
        <f t="shared" si="13"/>
        <v>39</v>
      </c>
      <c r="K91" s="16">
        <f t="shared" si="13"/>
        <v>113</v>
      </c>
      <c r="L91" s="16">
        <f t="shared" si="13"/>
        <v>173</v>
      </c>
      <c r="M91" s="16">
        <f t="shared" si="13"/>
        <v>751</v>
      </c>
      <c r="N91" s="16">
        <f t="shared" si="13"/>
        <v>14</v>
      </c>
      <c r="O91" s="16">
        <f t="shared" si="13"/>
        <v>1</v>
      </c>
      <c r="P91" s="16">
        <f t="shared" si="13"/>
        <v>0</v>
      </c>
      <c r="Q91" s="16">
        <f t="shared" si="13"/>
        <v>0</v>
      </c>
      <c r="R91" s="16">
        <f t="shared" si="13"/>
        <v>150</v>
      </c>
      <c r="S91" s="16">
        <f t="shared" si="13"/>
        <v>80</v>
      </c>
      <c r="T91" s="16">
        <f t="shared" si="13"/>
        <v>55</v>
      </c>
      <c r="U91" s="16">
        <f t="shared" si="13"/>
        <v>15</v>
      </c>
    </row>
    <row r="92" spans="1:21" ht="24.95" customHeight="1">
      <c r="A92" s="31"/>
      <c r="B92" s="47"/>
      <c r="C92" s="47"/>
      <c r="D92" s="49"/>
      <c r="E92" s="18" t="s">
        <v>12</v>
      </c>
      <c r="F92" s="18">
        <f t="shared" ref="F92:U92" si="14">SUM(F90:F91)</f>
        <v>1854</v>
      </c>
      <c r="G92" s="18">
        <f t="shared" si="14"/>
        <v>47</v>
      </c>
      <c r="H92" s="18">
        <f t="shared" si="14"/>
        <v>5</v>
      </c>
      <c r="I92" s="18">
        <f t="shared" si="14"/>
        <v>6</v>
      </c>
      <c r="J92" s="18">
        <f t="shared" si="14"/>
        <v>85</v>
      </c>
      <c r="K92" s="18">
        <f t="shared" si="14"/>
        <v>155</v>
      </c>
      <c r="L92" s="18">
        <f t="shared" si="14"/>
        <v>234</v>
      </c>
      <c r="M92" s="18">
        <f t="shared" si="14"/>
        <v>840</v>
      </c>
      <c r="N92" s="18">
        <f t="shared" si="14"/>
        <v>63</v>
      </c>
      <c r="O92" s="18">
        <f t="shared" si="14"/>
        <v>2</v>
      </c>
      <c r="P92" s="18">
        <f t="shared" si="14"/>
        <v>1</v>
      </c>
      <c r="Q92" s="18">
        <f t="shared" si="14"/>
        <v>3</v>
      </c>
      <c r="R92" s="18">
        <f t="shared" si="14"/>
        <v>413</v>
      </c>
      <c r="S92" s="18">
        <f t="shared" si="14"/>
        <v>157</v>
      </c>
      <c r="T92" s="18">
        <f t="shared" si="14"/>
        <v>189</v>
      </c>
      <c r="U92" s="18">
        <f t="shared" si="14"/>
        <v>67</v>
      </c>
    </row>
    <row r="93" spans="1:21" ht="24.95" customHeight="1">
      <c r="A93" s="31"/>
      <c r="B93" s="47"/>
      <c r="C93" s="47"/>
      <c r="D93" s="32" t="s">
        <v>12</v>
      </c>
      <c r="E93" s="32"/>
      <c r="F93" s="18">
        <f t="shared" ref="F93:T93" si="15">SUM(F89+F92)</f>
        <v>2441</v>
      </c>
      <c r="G93" s="18">
        <f t="shared" si="15"/>
        <v>61</v>
      </c>
      <c r="H93" s="18">
        <f t="shared" si="15"/>
        <v>5</v>
      </c>
      <c r="I93" s="18">
        <f t="shared" si="15"/>
        <v>258</v>
      </c>
      <c r="J93" s="18">
        <f t="shared" si="15"/>
        <v>85</v>
      </c>
      <c r="K93" s="18">
        <f t="shared" si="15"/>
        <v>287</v>
      </c>
      <c r="L93" s="18">
        <f t="shared" si="15"/>
        <v>236</v>
      </c>
      <c r="M93" s="18">
        <f t="shared" si="15"/>
        <v>899</v>
      </c>
      <c r="N93" s="18">
        <f t="shared" si="15"/>
        <v>73</v>
      </c>
      <c r="O93" s="18">
        <f t="shared" si="15"/>
        <v>31</v>
      </c>
      <c r="P93" s="18">
        <f t="shared" si="15"/>
        <v>4</v>
      </c>
      <c r="Q93" s="18">
        <f t="shared" si="15"/>
        <v>9</v>
      </c>
      <c r="R93" s="18">
        <f t="shared" si="15"/>
        <v>493</v>
      </c>
      <c r="S93" s="18">
        <f t="shared" si="15"/>
        <v>208</v>
      </c>
      <c r="T93" s="18">
        <f t="shared" si="15"/>
        <v>205</v>
      </c>
      <c r="U93" s="18">
        <f>SUM(U89+U92)</f>
        <v>80</v>
      </c>
    </row>
    <row r="94" spans="1:21" s="8" customFormat="1" ht="24.9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</row>
    <row r="95" spans="1:21" ht="20.100000000000001" customHeight="1">
      <c r="A95" s="33" t="s">
        <v>49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</row>
    <row r="96" spans="1:21" ht="20.100000000000001" customHeight="1">
      <c r="A96" s="33" t="s">
        <v>56</v>
      </c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</row>
    <row r="97" spans="1:25" ht="24.95" customHeight="1">
      <c r="A97" s="39" t="s">
        <v>0</v>
      </c>
      <c r="B97" s="39" t="s">
        <v>1</v>
      </c>
      <c r="C97" s="39" t="s">
        <v>2</v>
      </c>
      <c r="D97" s="39" t="s">
        <v>3</v>
      </c>
      <c r="E97" s="39" t="s">
        <v>4</v>
      </c>
      <c r="F97" s="44" t="s">
        <v>12</v>
      </c>
      <c r="G97" s="30" t="s">
        <v>5</v>
      </c>
      <c r="H97" s="30"/>
      <c r="I97" s="30"/>
      <c r="J97" s="30" t="s">
        <v>6</v>
      </c>
      <c r="K97" s="30"/>
      <c r="L97" s="30" t="s">
        <v>7</v>
      </c>
      <c r="M97" s="30"/>
      <c r="N97" s="30" t="s">
        <v>8</v>
      </c>
      <c r="O97" s="30"/>
      <c r="P97" s="30" t="s">
        <v>9</v>
      </c>
      <c r="Q97" s="30"/>
      <c r="R97" s="30" t="s">
        <v>10</v>
      </c>
      <c r="S97" s="30"/>
      <c r="T97" s="30"/>
      <c r="U97" s="30"/>
    </row>
    <row r="98" spans="1:25" ht="24.95" customHeight="1">
      <c r="A98" s="39"/>
      <c r="B98" s="39"/>
      <c r="C98" s="39"/>
      <c r="D98" s="39"/>
      <c r="E98" s="39"/>
      <c r="F98" s="45"/>
      <c r="G98" s="22" t="s">
        <v>13</v>
      </c>
      <c r="H98" s="22" t="s">
        <v>14</v>
      </c>
      <c r="I98" s="22" t="s">
        <v>15</v>
      </c>
      <c r="J98" s="22" t="s">
        <v>16</v>
      </c>
      <c r="K98" s="22" t="s">
        <v>17</v>
      </c>
      <c r="L98" s="22" t="s">
        <v>16</v>
      </c>
      <c r="M98" s="22" t="s">
        <v>17</v>
      </c>
      <c r="N98" s="22" t="s">
        <v>16</v>
      </c>
      <c r="O98" s="22" t="s">
        <v>18</v>
      </c>
      <c r="P98" s="22" t="s">
        <v>19</v>
      </c>
      <c r="Q98" s="22" t="s">
        <v>20</v>
      </c>
      <c r="R98" s="24" t="s">
        <v>57</v>
      </c>
      <c r="S98" s="22" t="s">
        <v>21</v>
      </c>
      <c r="T98" s="22" t="s">
        <v>22</v>
      </c>
      <c r="U98" s="22" t="s">
        <v>23</v>
      </c>
    </row>
    <row r="99" spans="1:25" ht="24.95" customHeight="1">
      <c r="A99" s="41" t="s">
        <v>40</v>
      </c>
      <c r="B99" s="27" t="s">
        <v>40</v>
      </c>
      <c r="C99" s="34" t="s">
        <v>26</v>
      </c>
      <c r="D99" s="35" t="s">
        <v>27</v>
      </c>
      <c r="E99" s="14" t="s">
        <v>28</v>
      </c>
      <c r="F99" s="17">
        <f>SUM(G99:R99)</f>
        <v>12</v>
      </c>
      <c r="G99" s="17">
        <v>1</v>
      </c>
      <c r="H99" s="17">
        <v>0</v>
      </c>
      <c r="I99" s="17">
        <v>11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f>SUM(S99:U99)</f>
        <v>0</v>
      </c>
      <c r="S99" s="17">
        <v>0</v>
      </c>
      <c r="T99" s="17">
        <v>0</v>
      </c>
      <c r="U99" s="17">
        <v>0</v>
      </c>
    </row>
    <row r="100" spans="1:25" ht="24.95" customHeight="1">
      <c r="A100" s="41"/>
      <c r="B100" s="27"/>
      <c r="C100" s="34"/>
      <c r="D100" s="35"/>
      <c r="E100" s="14" t="s">
        <v>29</v>
      </c>
      <c r="F100" s="17">
        <f>SUM(G100:R100)</f>
        <v>51</v>
      </c>
      <c r="G100" s="17">
        <v>0</v>
      </c>
      <c r="H100" s="17">
        <v>0</v>
      </c>
      <c r="I100" s="17">
        <v>26</v>
      </c>
      <c r="J100" s="17">
        <v>0</v>
      </c>
      <c r="K100" s="17">
        <v>20</v>
      </c>
      <c r="L100" s="17">
        <v>0</v>
      </c>
      <c r="M100" s="17">
        <v>2</v>
      </c>
      <c r="N100" s="17">
        <v>0</v>
      </c>
      <c r="O100" s="17">
        <v>2</v>
      </c>
      <c r="P100" s="17">
        <v>0</v>
      </c>
      <c r="Q100" s="17">
        <v>0</v>
      </c>
      <c r="R100" s="17">
        <f>SUM(S100:U100)</f>
        <v>1</v>
      </c>
      <c r="S100" s="17">
        <v>0</v>
      </c>
      <c r="T100" s="17">
        <v>0</v>
      </c>
      <c r="U100" s="17">
        <v>1</v>
      </c>
    </row>
    <row r="101" spans="1:25" ht="24.95" customHeight="1">
      <c r="A101" s="41"/>
      <c r="B101" s="27"/>
      <c r="C101" s="34"/>
      <c r="D101" s="35"/>
      <c r="E101" s="18" t="s">
        <v>12</v>
      </c>
      <c r="F101" s="18">
        <f>SUM(F99:F100)</f>
        <v>63</v>
      </c>
      <c r="G101" s="18">
        <f t="shared" ref="G101:U101" si="16">SUM(G99:G100)</f>
        <v>1</v>
      </c>
      <c r="H101" s="18">
        <f t="shared" si="16"/>
        <v>0</v>
      </c>
      <c r="I101" s="18">
        <f t="shared" si="16"/>
        <v>37</v>
      </c>
      <c r="J101" s="18">
        <f t="shared" si="16"/>
        <v>0</v>
      </c>
      <c r="K101" s="18">
        <f t="shared" si="16"/>
        <v>20</v>
      </c>
      <c r="L101" s="18">
        <f t="shared" si="16"/>
        <v>0</v>
      </c>
      <c r="M101" s="18">
        <f t="shared" si="16"/>
        <v>2</v>
      </c>
      <c r="N101" s="18">
        <f t="shared" si="16"/>
        <v>0</v>
      </c>
      <c r="O101" s="18">
        <f t="shared" si="16"/>
        <v>2</v>
      </c>
      <c r="P101" s="18">
        <f t="shared" si="16"/>
        <v>0</v>
      </c>
      <c r="Q101" s="18">
        <f t="shared" si="16"/>
        <v>0</v>
      </c>
      <c r="R101" s="18">
        <f t="shared" si="16"/>
        <v>1</v>
      </c>
      <c r="S101" s="18">
        <f t="shared" si="16"/>
        <v>0</v>
      </c>
      <c r="T101" s="18">
        <f t="shared" si="16"/>
        <v>0</v>
      </c>
      <c r="U101" s="18">
        <f t="shared" si="16"/>
        <v>1</v>
      </c>
      <c r="Y101" s="1" t="s">
        <v>11</v>
      </c>
    </row>
    <row r="102" spans="1:25" ht="24.95" customHeight="1">
      <c r="A102" s="41"/>
      <c r="B102" s="27"/>
      <c r="C102" s="34"/>
      <c r="D102" s="36" t="s">
        <v>30</v>
      </c>
      <c r="E102" s="14" t="s">
        <v>28</v>
      </c>
      <c r="F102" s="17">
        <f>SUM(G102:R102)</f>
        <v>103</v>
      </c>
      <c r="G102" s="17">
        <v>4</v>
      </c>
      <c r="H102" s="17">
        <v>1</v>
      </c>
      <c r="I102" s="17">
        <v>1</v>
      </c>
      <c r="J102" s="17">
        <v>8</v>
      </c>
      <c r="K102" s="17">
        <v>4</v>
      </c>
      <c r="L102" s="17">
        <v>4</v>
      </c>
      <c r="M102" s="17">
        <v>10</v>
      </c>
      <c r="N102" s="17">
        <v>8</v>
      </c>
      <c r="O102" s="17">
        <v>1</v>
      </c>
      <c r="P102" s="17">
        <v>0</v>
      </c>
      <c r="Q102" s="17">
        <v>0</v>
      </c>
      <c r="R102" s="17">
        <f>SUM(S102:U102)</f>
        <v>62</v>
      </c>
      <c r="S102" s="17">
        <v>16</v>
      </c>
      <c r="T102" s="17">
        <v>32</v>
      </c>
      <c r="U102" s="17">
        <v>14</v>
      </c>
    </row>
    <row r="103" spans="1:25" ht="24.95" customHeight="1">
      <c r="A103" s="41"/>
      <c r="B103" s="27"/>
      <c r="C103" s="34"/>
      <c r="D103" s="36"/>
      <c r="E103" s="14" t="s">
        <v>29</v>
      </c>
      <c r="F103" s="17">
        <f>SUM(G103:R103)</f>
        <v>214</v>
      </c>
      <c r="G103" s="17">
        <v>2</v>
      </c>
      <c r="H103" s="17">
        <v>1</v>
      </c>
      <c r="I103" s="17">
        <v>0</v>
      </c>
      <c r="J103" s="17">
        <v>2</v>
      </c>
      <c r="K103" s="17">
        <v>9</v>
      </c>
      <c r="L103" s="17">
        <v>39</v>
      </c>
      <c r="M103" s="17">
        <v>133</v>
      </c>
      <c r="N103" s="17">
        <v>6</v>
      </c>
      <c r="O103" s="17">
        <v>1</v>
      </c>
      <c r="P103" s="17">
        <v>0</v>
      </c>
      <c r="Q103" s="17">
        <v>0</v>
      </c>
      <c r="R103" s="17">
        <f>SUM(S103:U103)</f>
        <v>21</v>
      </c>
      <c r="S103" s="17">
        <v>7</v>
      </c>
      <c r="T103" s="17">
        <v>11</v>
      </c>
      <c r="U103" s="17">
        <v>3</v>
      </c>
    </row>
    <row r="104" spans="1:25" ht="24.95" customHeight="1">
      <c r="A104" s="41"/>
      <c r="B104" s="27"/>
      <c r="C104" s="34"/>
      <c r="D104" s="36"/>
      <c r="E104" s="18" t="s">
        <v>12</v>
      </c>
      <c r="F104" s="18">
        <f>SUM(F102:F103)</f>
        <v>317</v>
      </c>
      <c r="G104" s="18">
        <f t="shared" ref="G104:U104" si="17">SUM(G102:G103)</f>
        <v>6</v>
      </c>
      <c r="H104" s="18">
        <f t="shared" si="17"/>
        <v>2</v>
      </c>
      <c r="I104" s="18">
        <f t="shared" si="17"/>
        <v>1</v>
      </c>
      <c r="J104" s="18">
        <f t="shared" si="17"/>
        <v>10</v>
      </c>
      <c r="K104" s="18">
        <f t="shared" si="17"/>
        <v>13</v>
      </c>
      <c r="L104" s="18">
        <f t="shared" si="17"/>
        <v>43</v>
      </c>
      <c r="M104" s="18">
        <f t="shared" si="17"/>
        <v>143</v>
      </c>
      <c r="N104" s="18">
        <f t="shared" si="17"/>
        <v>14</v>
      </c>
      <c r="O104" s="18">
        <f t="shared" si="17"/>
        <v>2</v>
      </c>
      <c r="P104" s="18">
        <f t="shared" si="17"/>
        <v>0</v>
      </c>
      <c r="Q104" s="18">
        <f t="shared" si="17"/>
        <v>0</v>
      </c>
      <c r="R104" s="18">
        <f t="shared" si="17"/>
        <v>83</v>
      </c>
      <c r="S104" s="18">
        <f t="shared" si="17"/>
        <v>23</v>
      </c>
      <c r="T104" s="18">
        <f t="shared" si="17"/>
        <v>43</v>
      </c>
      <c r="U104" s="18">
        <f t="shared" si="17"/>
        <v>17</v>
      </c>
    </row>
    <row r="105" spans="1:25" ht="24.95" customHeight="1">
      <c r="A105" s="41"/>
      <c r="B105" s="27"/>
      <c r="C105" s="34"/>
      <c r="D105" s="32" t="s">
        <v>12</v>
      </c>
      <c r="E105" s="32"/>
      <c r="F105" s="18">
        <f>SUM(F101+F104)</f>
        <v>380</v>
      </c>
      <c r="G105" s="18">
        <f t="shared" ref="G105:U105" si="18">SUM(G101+G104)</f>
        <v>7</v>
      </c>
      <c r="H105" s="18">
        <f t="shared" si="18"/>
        <v>2</v>
      </c>
      <c r="I105" s="18">
        <f t="shared" si="18"/>
        <v>38</v>
      </c>
      <c r="J105" s="18">
        <f t="shared" si="18"/>
        <v>10</v>
      </c>
      <c r="K105" s="18">
        <f t="shared" si="18"/>
        <v>33</v>
      </c>
      <c r="L105" s="18">
        <f t="shared" si="18"/>
        <v>43</v>
      </c>
      <c r="M105" s="18">
        <f t="shared" si="18"/>
        <v>145</v>
      </c>
      <c r="N105" s="18">
        <f t="shared" si="18"/>
        <v>14</v>
      </c>
      <c r="O105" s="18">
        <f t="shared" si="18"/>
        <v>4</v>
      </c>
      <c r="P105" s="18">
        <f t="shared" si="18"/>
        <v>0</v>
      </c>
      <c r="Q105" s="18">
        <f t="shared" si="18"/>
        <v>0</v>
      </c>
      <c r="R105" s="18">
        <f t="shared" si="18"/>
        <v>84</v>
      </c>
      <c r="S105" s="18">
        <f t="shared" si="18"/>
        <v>23</v>
      </c>
      <c r="T105" s="18">
        <f t="shared" si="18"/>
        <v>43</v>
      </c>
      <c r="U105" s="18">
        <f t="shared" si="18"/>
        <v>18</v>
      </c>
    </row>
    <row r="106" spans="1:25" ht="24.95" customHeight="1">
      <c r="A106" s="54" t="s">
        <v>46</v>
      </c>
      <c r="B106" s="34" t="s">
        <v>41</v>
      </c>
      <c r="C106" s="50" t="s">
        <v>26</v>
      </c>
      <c r="D106" s="29" t="s">
        <v>27</v>
      </c>
      <c r="E106" s="14" t="s">
        <v>28</v>
      </c>
      <c r="F106" s="17">
        <f>SUM(G106:R106)</f>
        <v>16</v>
      </c>
      <c r="G106" s="17">
        <v>2</v>
      </c>
      <c r="H106" s="17">
        <v>1</v>
      </c>
      <c r="I106" s="17">
        <v>10</v>
      </c>
      <c r="J106" s="17">
        <v>0</v>
      </c>
      <c r="K106" s="17">
        <v>0</v>
      </c>
      <c r="L106" s="17">
        <v>0</v>
      </c>
      <c r="M106" s="17">
        <v>1</v>
      </c>
      <c r="N106" s="17">
        <v>0</v>
      </c>
      <c r="O106" s="17">
        <v>1</v>
      </c>
      <c r="P106" s="17">
        <v>0</v>
      </c>
      <c r="Q106" s="17">
        <v>0</v>
      </c>
      <c r="R106" s="17">
        <f>SUM(U106+T106+S106)</f>
        <v>1</v>
      </c>
      <c r="S106" s="17">
        <v>1</v>
      </c>
      <c r="T106" s="17">
        <v>0</v>
      </c>
      <c r="U106" s="17">
        <v>0</v>
      </c>
    </row>
    <row r="107" spans="1:25" ht="24.95" customHeight="1">
      <c r="A107" s="54"/>
      <c r="B107" s="34"/>
      <c r="C107" s="50"/>
      <c r="D107" s="29"/>
      <c r="E107" s="14" t="s">
        <v>29</v>
      </c>
      <c r="F107" s="17">
        <f>SUM(G107:R107)</f>
        <v>166</v>
      </c>
      <c r="G107" s="17">
        <v>2</v>
      </c>
      <c r="H107" s="17">
        <v>0</v>
      </c>
      <c r="I107" s="17">
        <v>54</v>
      </c>
      <c r="J107" s="17">
        <v>0</v>
      </c>
      <c r="K107" s="17">
        <v>38</v>
      </c>
      <c r="L107" s="17">
        <v>0</v>
      </c>
      <c r="M107" s="17">
        <v>47</v>
      </c>
      <c r="N107" s="17">
        <v>1</v>
      </c>
      <c r="O107" s="17">
        <v>4</v>
      </c>
      <c r="P107" s="17">
        <v>0</v>
      </c>
      <c r="Q107" s="17">
        <v>1</v>
      </c>
      <c r="R107" s="17">
        <f>SUM(U107+T107+S107)</f>
        <v>19</v>
      </c>
      <c r="S107" s="17">
        <v>15</v>
      </c>
      <c r="T107" s="17">
        <v>3</v>
      </c>
      <c r="U107" s="17">
        <v>1</v>
      </c>
    </row>
    <row r="108" spans="1:25" ht="24.95" customHeight="1">
      <c r="A108" s="54"/>
      <c r="B108" s="34"/>
      <c r="C108" s="50"/>
      <c r="D108" s="29"/>
      <c r="E108" s="18" t="s">
        <v>12</v>
      </c>
      <c r="F108" s="18">
        <f>SUM(F106:F107)</f>
        <v>182</v>
      </c>
      <c r="G108" s="18">
        <f t="shared" ref="G108:U108" si="19">SUM(G106:G107)</f>
        <v>4</v>
      </c>
      <c r="H108" s="18">
        <f t="shared" si="19"/>
        <v>1</v>
      </c>
      <c r="I108" s="18">
        <f t="shared" si="19"/>
        <v>64</v>
      </c>
      <c r="J108" s="18">
        <f t="shared" si="19"/>
        <v>0</v>
      </c>
      <c r="K108" s="18">
        <f t="shared" si="19"/>
        <v>38</v>
      </c>
      <c r="L108" s="18">
        <f t="shared" si="19"/>
        <v>0</v>
      </c>
      <c r="M108" s="18">
        <f t="shared" si="19"/>
        <v>48</v>
      </c>
      <c r="N108" s="18">
        <f t="shared" si="19"/>
        <v>1</v>
      </c>
      <c r="O108" s="18">
        <f t="shared" si="19"/>
        <v>5</v>
      </c>
      <c r="P108" s="18">
        <f t="shared" si="19"/>
        <v>0</v>
      </c>
      <c r="Q108" s="18">
        <f t="shared" si="19"/>
        <v>1</v>
      </c>
      <c r="R108" s="18">
        <f t="shared" si="19"/>
        <v>20</v>
      </c>
      <c r="S108" s="18">
        <f t="shared" si="19"/>
        <v>16</v>
      </c>
      <c r="T108" s="18">
        <f t="shared" si="19"/>
        <v>3</v>
      </c>
      <c r="U108" s="18">
        <f t="shared" si="19"/>
        <v>1</v>
      </c>
    </row>
    <row r="109" spans="1:25" ht="24.95" customHeight="1">
      <c r="A109" s="54"/>
      <c r="B109" s="34"/>
      <c r="C109" s="50"/>
      <c r="D109" s="31" t="s">
        <v>30</v>
      </c>
      <c r="E109" s="14" t="s">
        <v>28</v>
      </c>
      <c r="F109" s="17">
        <f>SUM(G109:R109)</f>
        <v>152</v>
      </c>
      <c r="G109" s="17">
        <v>10</v>
      </c>
      <c r="H109" s="17">
        <v>5</v>
      </c>
      <c r="I109" s="17">
        <v>6</v>
      </c>
      <c r="J109" s="17">
        <v>6</v>
      </c>
      <c r="K109" s="17">
        <v>18</v>
      </c>
      <c r="L109" s="17">
        <v>9</v>
      </c>
      <c r="M109" s="17">
        <v>20</v>
      </c>
      <c r="N109" s="17">
        <v>8</v>
      </c>
      <c r="O109" s="17">
        <v>0</v>
      </c>
      <c r="P109" s="17">
        <v>0</v>
      </c>
      <c r="Q109" s="17">
        <v>1</v>
      </c>
      <c r="R109" s="17">
        <f>SUM(U109+T109+S109)</f>
        <v>69</v>
      </c>
      <c r="S109" s="17">
        <v>30</v>
      </c>
      <c r="T109" s="17">
        <v>31</v>
      </c>
      <c r="U109" s="17">
        <v>8</v>
      </c>
    </row>
    <row r="110" spans="1:25" ht="24.95" customHeight="1">
      <c r="A110" s="54"/>
      <c r="B110" s="34"/>
      <c r="C110" s="50"/>
      <c r="D110" s="31"/>
      <c r="E110" s="14" t="s">
        <v>29</v>
      </c>
      <c r="F110" s="17">
        <f>SUM(G110:R110)</f>
        <v>282</v>
      </c>
      <c r="G110" s="17">
        <v>2</v>
      </c>
      <c r="H110" s="17">
        <v>0</v>
      </c>
      <c r="I110" s="17">
        <v>0</v>
      </c>
      <c r="J110" s="17">
        <v>8</v>
      </c>
      <c r="K110" s="17">
        <v>8</v>
      </c>
      <c r="L110" s="17">
        <v>61</v>
      </c>
      <c r="M110" s="17">
        <v>170</v>
      </c>
      <c r="N110" s="17">
        <v>5</v>
      </c>
      <c r="O110" s="17">
        <v>0</v>
      </c>
      <c r="P110" s="17">
        <v>0</v>
      </c>
      <c r="Q110" s="17">
        <v>1</v>
      </c>
      <c r="R110" s="17">
        <f>SUM(U110+T110+S110)</f>
        <v>27</v>
      </c>
      <c r="S110" s="17">
        <v>13</v>
      </c>
      <c r="T110" s="17">
        <v>12</v>
      </c>
      <c r="U110" s="17">
        <v>2</v>
      </c>
    </row>
    <row r="111" spans="1:25" ht="24.95" customHeight="1">
      <c r="A111" s="54"/>
      <c r="B111" s="34"/>
      <c r="C111" s="50"/>
      <c r="D111" s="31"/>
      <c r="E111" s="18" t="s">
        <v>12</v>
      </c>
      <c r="F111" s="18">
        <f>SUM(F109:F110)</f>
        <v>434</v>
      </c>
      <c r="G111" s="18">
        <f t="shared" ref="G111:U111" si="20">SUM(G109:G110)</f>
        <v>12</v>
      </c>
      <c r="H111" s="18">
        <f t="shared" si="20"/>
        <v>5</v>
      </c>
      <c r="I111" s="18">
        <f t="shared" si="20"/>
        <v>6</v>
      </c>
      <c r="J111" s="18">
        <f t="shared" si="20"/>
        <v>14</v>
      </c>
      <c r="K111" s="18">
        <f t="shared" si="20"/>
        <v>26</v>
      </c>
      <c r="L111" s="18">
        <f t="shared" si="20"/>
        <v>70</v>
      </c>
      <c r="M111" s="18">
        <f t="shared" si="20"/>
        <v>190</v>
      </c>
      <c r="N111" s="18">
        <f t="shared" si="20"/>
        <v>13</v>
      </c>
      <c r="O111" s="18">
        <f t="shared" si="20"/>
        <v>0</v>
      </c>
      <c r="P111" s="18">
        <f t="shared" si="20"/>
        <v>0</v>
      </c>
      <c r="Q111" s="18">
        <f t="shared" si="20"/>
        <v>2</v>
      </c>
      <c r="R111" s="18">
        <f t="shared" si="20"/>
        <v>96</v>
      </c>
      <c r="S111" s="18">
        <f t="shared" si="20"/>
        <v>43</v>
      </c>
      <c r="T111" s="18">
        <f t="shared" si="20"/>
        <v>43</v>
      </c>
      <c r="U111" s="18">
        <f t="shared" si="20"/>
        <v>10</v>
      </c>
    </row>
    <row r="112" spans="1:25" ht="24.95" customHeight="1">
      <c r="A112" s="54"/>
      <c r="B112" s="34"/>
      <c r="C112" s="50"/>
      <c r="D112" s="32" t="s">
        <v>12</v>
      </c>
      <c r="E112" s="32"/>
      <c r="F112" s="18">
        <f>SUM(F108+F111)</f>
        <v>616</v>
      </c>
      <c r="G112" s="18">
        <f t="shared" ref="G112:U112" si="21">SUM(G108+G111)</f>
        <v>16</v>
      </c>
      <c r="H112" s="18">
        <f t="shared" si="21"/>
        <v>6</v>
      </c>
      <c r="I112" s="18">
        <f t="shared" si="21"/>
        <v>70</v>
      </c>
      <c r="J112" s="18">
        <f t="shared" si="21"/>
        <v>14</v>
      </c>
      <c r="K112" s="18">
        <f t="shared" si="21"/>
        <v>64</v>
      </c>
      <c r="L112" s="18">
        <f t="shared" si="21"/>
        <v>70</v>
      </c>
      <c r="M112" s="18">
        <f t="shared" si="21"/>
        <v>238</v>
      </c>
      <c r="N112" s="18">
        <f t="shared" si="21"/>
        <v>14</v>
      </c>
      <c r="O112" s="18">
        <f t="shared" si="21"/>
        <v>5</v>
      </c>
      <c r="P112" s="18">
        <f t="shared" si="21"/>
        <v>0</v>
      </c>
      <c r="Q112" s="18">
        <f t="shared" si="21"/>
        <v>3</v>
      </c>
      <c r="R112" s="18">
        <f t="shared" si="21"/>
        <v>116</v>
      </c>
      <c r="S112" s="18">
        <f t="shared" si="21"/>
        <v>59</v>
      </c>
      <c r="T112" s="18">
        <f t="shared" si="21"/>
        <v>46</v>
      </c>
      <c r="U112" s="18">
        <f t="shared" si="21"/>
        <v>11</v>
      </c>
    </row>
    <row r="113" spans="1:25" ht="24.95" customHeight="1">
      <c r="A113" s="54"/>
      <c r="B113" s="34" t="s">
        <v>42</v>
      </c>
      <c r="C113" s="50" t="s">
        <v>26</v>
      </c>
      <c r="D113" s="29" t="s">
        <v>27</v>
      </c>
      <c r="E113" s="14" t="s">
        <v>28</v>
      </c>
      <c r="F113" s="17">
        <f>SUM(G113:R113)</f>
        <v>6</v>
      </c>
      <c r="G113" s="17">
        <v>1</v>
      </c>
      <c r="H113" s="17">
        <v>0</v>
      </c>
      <c r="I113" s="17">
        <v>5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f>SUM(S113:U113)</f>
        <v>0</v>
      </c>
      <c r="S113" s="17">
        <v>0</v>
      </c>
      <c r="T113" s="17">
        <v>0</v>
      </c>
      <c r="U113" s="17">
        <v>0</v>
      </c>
    </row>
    <row r="114" spans="1:25" ht="24.95" customHeight="1">
      <c r="A114" s="54"/>
      <c r="B114" s="34"/>
      <c r="C114" s="50"/>
      <c r="D114" s="29"/>
      <c r="E114" s="14" t="s">
        <v>29</v>
      </c>
      <c r="F114" s="17">
        <f>SUM(G114:R114)</f>
        <v>28</v>
      </c>
      <c r="G114" s="17">
        <v>2</v>
      </c>
      <c r="H114" s="17">
        <v>0</v>
      </c>
      <c r="I114" s="17">
        <v>17</v>
      </c>
      <c r="J114" s="17">
        <v>0</v>
      </c>
      <c r="K114" s="17">
        <v>6</v>
      </c>
      <c r="L114" s="17">
        <v>0</v>
      </c>
      <c r="M114" s="17">
        <v>1</v>
      </c>
      <c r="N114" s="17">
        <v>0</v>
      </c>
      <c r="O114" s="17">
        <v>2</v>
      </c>
      <c r="P114" s="17">
        <v>0</v>
      </c>
      <c r="Q114" s="17">
        <v>0</v>
      </c>
      <c r="R114" s="17">
        <f>SUM(S114:U114)</f>
        <v>0</v>
      </c>
      <c r="S114" s="17">
        <v>0</v>
      </c>
      <c r="T114" s="17">
        <v>0</v>
      </c>
      <c r="U114" s="17">
        <v>0</v>
      </c>
    </row>
    <row r="115" spans="1:25" ht="24.95" customHeight="1">
      <c r="A115" s="54"/>
      <c r="B115" s="34"/>
      <c r="C115" s="50"/>
      <c r="D115" s="29"/>
      <c r="E115" s="18" t="s">
        <v>12</v>
      </c>
      <c r="F115" s="18">
        <f t="shared" ref="F115:U115" si="22">SUM(F113:F114)</f>
        <v>34</v>
      </c>
      <c r="G115" s="18">
        <f t="shared" si="22"/>
        <v>3</v>
      </c>
      <c r="H115" s="18">
        <f t="shared" si="22"/>
        <v>0</v>
      </c>
      <c r="I115" s="18">
        <f t="shared" si="22"/>
        <v>22</v>
      </c>
      <c r="J115" s="18">
        <f t="shared" si="22"/>
        <v>0</v>
      </c>
      <c r="K115" s="18">
        <f t="shared" si="22"/>
        <v>6</v>
      </c>
      <c r="L115" s="18">
        <f t="shared" si="22"/>
        <v>0</v>
      </c>
      <c r="M115" s="18">
        <f t="shared" si="22"/>
        <v>1</v>
      </c>
      <c r="N115" s="18">
        <f t="shared" si="22"/>
        <v>0</v>
      </c>
      <c r="O115" s="18">
        <f t="shared" si="22"/>
        <v>2</v>
      </c>
      <c r="P115" s="18">
        <f t="shared" si="22"/>
        <v>0</v>
      </c>
      <c r="Q115" s="18">
        <f t="shared" si="22"/>
        <v>0</v>
      </c>
      <c r="R115" s="18">
        <f t="shared" si="22"/>
        <v>0</v>
      </c>
      <c r="S115" s="18">
        <f t="shared" si="22"/>
        <v>0</v>
      </c>
      <c r="T115" s="18">
        <f t="shared" si="22"/>
        <v>0</v>
      </c>
      <c r="U115" s="18">
        <f t="shared" si="22"/>
        <v>0</v>
      </c>
    </row>
    <row r="116" spans="1:25" ht="24.95" customHeight="1">
      <c r="A116" s="54"/>
      <c r="B116" s="34"/>
      <c r="C116" s="50"/>
      <c r="D116" s="31" t="s">
        <v>30</v>
      </c>
      <c r="E116" s="14" t="s">
        <v>28</v>
      </c>
      <c r="F116" s="17">
        <f>SUM(G116:R116)</f>
        <v>39</v>
      </c>
      <c r="G116" s="17">
        <v>1</v>
      </c>
      <c r="H116" s="17">
        <v>1</v>
      </c>
      <c r="I116" s="17">
        <v>0</v>
      </c>
      <c r="J116" s="17">
        <v>2</v>
      </c>
      <c r="K116" s="17">
        <v>3</v>
      </c>
      <c r="L116" s="17">
        <v>7</v>
      </c>
      <c r="M116" s="17">
        <v>4</v>
      </c>
      <c r="N116" s="17">
        <v>5</v>
      </c>
      <c r="O116" s="17">
        <v>0</v>
      </c>
      <c r="P116" s="17">
        <v>1</v>
      </c>
      <c r="Q116" s="17">
        <v>1</v>
      </c>
      <c r="R116" s="17">
        <f>SUM(S116:U116)</f>
        <v>14</v>
      </c>
      <c r="S116" s="17">
        <v>7</v>
      </c>
      <c r="T116" s="17">
        <v>5</v>
      </c>
      <c r="U116" s="17">
        <v>2</v>
      </c>
      <c r="Y116" s="9"/>
    </row>
    <row r="117" spans="1:25" ht="24.95" customHeight="1">
      <c r="A117" s="54"/>
      <c r="B117" s="34"/>
      <c r="C117" s="50"/>
      <c r="D117" s="31"/>
      <c r="E117" s="14" t="s">
        <v>29</v>
      </c>
      <c r="F117" s="17">
        <f>SUM(G117:R117)</f>
        <v>53</v>
      </c>
      <c r="G117" s="17">
        <v>1</v>
      </c>
      <c r="H117" s="17">
        <v>0</v>
      </c>
      <c r="I117" s="17">
        <v>0</v>
      </c>
      <c r="J117" s="17">
        <v>0</v>
      </c>
      <c r="K117" s="17">
        <v>5</v>
      </c>
      <c r="L117" s="17">
        <v>15</v>
      </c>
      <c r="M117" s="17">
        <v>17</v>
      </c>
      <c r="N117" s="17">
        <v>3</v>
      </c>
      <c r="O117" s="17">
        <v>1</v>
      </c>
      <c r="P117" s="17">
        <v>1</v>
      </c>
      <c r="Q117" s="17">
        <v>0</v>
      </c>
      <c r="R117" s="17">
        <f>SUM(S117:U117)</f>
        <v>10</v>
      </c>
      <c r="S117" s="17">
        <v>8</v>
      </c>
      <c r="T117" s="17">
        <v>2</v>
      </c>
      <c r="U117" s="17">
        <v>0</v>
      </c>
    </row>
    <row r="118" spans="1:25" ht="24.95" customHeight="1">
      <c r="A118" s="54"/>
      <c r="B118" s="34"/>
      <c r="C118" s="50"/>
      <c r="D118" s="31"/>
      <c r="E118" s="18" t="s">
        <v>12</v>
      </c>
      <c r="F118" s="18">
        <f t="shared" ref="F118:U118" si="23">SUM(F116:F117)</f>
        <v>92</v>
      </c>
      <c r="G118" s="18">
        <f t="shared" si="23"/>
        <v>2</v>
      </c>
      <c r="H118" s="18">
        <f t="shared" si="23"/>
        <v>1</v>
      </c>
      <c r="I118" s="18">
        <f t="shared" si="23"/>
        <v>0</v>
      </c>
      <c r="J118" s="18">
        <f t="shared" si="23"/>
        <v>2</v>
      </c>
      <c r="K118" s="18">
        <f t="shared" si="23"/>
        <v>8</v>
      </c>
      <c r="L118" s="18">
        <f t="shared" si="23"/>
        <v>22</v>
      </c>
      <c r="M118" s="18">
        <f t="shared" si="23"/>
        <v>21</v>
      </c>
      <c r="N118" s="18">
        <f t="shared" si="23"/>
        <v>8</v>
      </c>
      <c r="O118" s="18">
        <f t="shared" si="23"/>
        <v>1</v>
      </c>
      <c r="P118" s="18">
        <f t="shared" si="23"/>
        <v>2</v>
      </c>
      <c r="Q118" s="18">
        <f t="shared" si="23"/>
        <v>1</v>
      </c>
      <c r="R118" s="18">
        <f t="shared" si="23"/>
        <v>24</v>
      </c>
      <c r="S118" s="18">
        <f t="shared" si="23"/>
        <v>15</v>
      </c>
      <c r="T118" s="18">
        <f t="shared" si="23"/>
        <v>7</v>
      </c>
      <c r="U118" s="18">
        <f t="shared" si="23"/>
        <v>2</v>
      </c>
    </row>
    <row r="119" spans="1:25" ht="24.95" customHeight="1">
      <c r="A119" s="54"/>
      <c r="B119" s="34"/>
      <c r="C119" s="50"/>
      <c r="D119" s="32" t="s">
        <v>12</v>
      </c>
      <c r="E119" s="32"/>
      <c r="F119" s="18">
        <f t="shared" ref="F119:U119" si="24">SUM(F115+F118)</f>
        <v>126</v>
      </c>
      <c r="G119" s="18">
        <f t="shared" si="24"/>
        <v>5</v>
      </c>
      <c r="H119" s="18">
        <f t="shared" si="24"/>
        <v>1</v>
      </c>
      <c r="I119" s="18">
        <f t="shared" si="24"/>
        <v>22</v>
      </c>
      <c r="J119" s="18">
        <f t="shared" si="24"/>
        <v>2</v>
      </c>
      <c r="K119" s="18">
        <f t="shared" si="24"/>
        <v>14</v>
      </c>
      <c r="L119" s="18">
        <f t="shared" si="24"/>
        <v>22</v>
      </c>
      <c r="M119" s="18">
        <f t="shared" si="24"/>
        <v>22</v>
      </c>
      <c r="N119" s="18">
        <f t="shared" si="24"/>
        <v>8</v>
      </c>
      <c r="O119" s="18">
        <f t="shared" si="24"/>
        <v>3</v>
      </c>
      <c r="P119" s="18">
        <f t="shared" si="24"/>
        <v>2</v>
      </c>
      <c r="Q119" s="18">
        <f t="shared" si="24"/>
        <v>1</v>
      </c>
      <c r="R119" s="18">
        <f t="shared" si="24"/>
        <v>24</v>
      </c>
      <c r="S119" s="18">
        <f t="shared" si="24"/>
        <v>15</v>
      </c>
      <c r="T119" s="18">
        <f t="shared" si="24"/>
        <v>7</v>
      </c>
      <c r="U119" s="18">
        <f t="shared" si="24"/>
        <v>2</v>
      </c>
    </row>
    <row r="120" spans="1:25" ht="24.95" customHeight="1">
      <c r="A120" s="54"/>
      <c r="B120" s="34" t="s">
        <v>51</v>
      </c>
      <c r="C120" s="50" t="s">
        <v>52</v>
      </c>
      <c r="D120" s="29" t="s">
        <v>27</v>
      </c>
      <c r="E120" s="14" t="s">
        <v>28</v>
      </c>
      <c r="F120" s="17">
        <f>SUM(G120:R120)</f>
        <v>4</v>
      </c>
      <c r="G120" s="17">
        <v>0</v>
      </c>
      <c r="H120" s="17">
        <v>0</v>
      </c>
      <c r="I120" s="17">
        <v>4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f>SUM(S120:U120)</f>
        <v>0</v>
      </c>
      <c r="S120" s="17">
        <v>0</v>
      </c>
      <c r="T120" s="17">
        <v>0</v>
      </c>
      <c r="U120" s="17">
        <v>0</v>
      </c>
    </row>
    <row r="121" spans="1:25" ht="24.95" customHeight="1">
      <c r="A121" s="54"/>
      <c r="B121" s="34"/>
      <c r="C121" s="50"/>
      <c r="D121" s="29"/>
      <c r="E121" s="14" t="s">
        <v>29</v>
      </c>
      <c r="F121" s="17">
        <f>SUM(G121:R121)</f>
        <v>34</v>
      </c>
      <c r="G121" s="17">
        <v>0</v>
      </c>
      <c r="H121" s="17">
        <v>0</v>
      </c>
      <c r="I121" s="17">
        <v>22</v>
      </c>
      <c r="J121" s="17">
        <v>0</v>
      </c>
      <c r="K121" s="17">
        <v>4</v>
      </c>
      <c r="L121" s="17">
        <v>0</v>
      </c>
      <c r="M121" s="17">
        <v>3</v>
      </c>
      <c r="N121" s="17">
        <v>3</v>
      </c>
      <c r="O121" s="17">
        <v>2</v>
      </c>
      <c r="P121" s="17">
        <v>0</v>
      </c>
      <c r="Q121" s="17">
        <v>0</v>
      </c>
      <c r="R121" s="17">
        <f>SUM(S121:U121)</f>
        <v>0</v>
      </c>
      <c r="S121" s="17">
        <v>0</v>
      </c>
      <c r="T121" s="17">
        <v>0</v>
      </c>
      <c r="U121" s="17">
        <v>0</v>
      </c>
    </row>
    <row r="122" spans="1:25" ht="24.95" customHeight="1">
      <c r="A122" s="54"/>
      <c r="B122" s="34"/>
      <c r="C122" s="50"/>
      <c r="D122" s="29"/>
      <c r="E122" s="18" t="s">
        <v>12</v>
      </c>
      <c r="F122" s="18">
        <f t="shared" ref="F122:U122" si="25">SUM(F120:F121)</f>
        <v>38</v>
      </c>
      <c r="G122" s="18">
        <f t="shared" si="25"/>
        <v>0</v>
      </c>
      <c r="H122" s="18">
        <f t="shared" si="25"/>
        <v>0</v>
      </c>
      <c r="I122" s="18">
        <f t="shared" si="25"/>
        <v>26</v>
      </c>
      <c r="J122" s="18">
        <f t="shared" si="25"/>
        <v>0</v>
      </c>
      <c r="K122" s="18">
        <f t="shared" si="25"/>
        <v>4</v>
      </c>
      <c r="L122" s="18">
        <f t="shared" si="25"/>
        <v>0</v>
      </c>
      <c r="M122" s="18">
        <f t="shared" si="25"/>
        <v>3</v>
      </c>
      <c r="N122" s="18">
        <f t="shared" si="25"/>
        <v>3</v>
      </c>
      <c r="O122" s="18">
        <f t="shared" si="25"/>
        <v>2</v>
      </c>
      <c r="P122" s="18">
        <f t="shared" si="25"/>
        <v>0</v>
      </c>
      <c r="Q122" s="18">
        <f t="shared" si="25"/>
        <v>0</v>
      </c>
      <c r="R122" s="18">
        <f t="shared" si="25"/>
        <v>0</v>
      </c>
      <c r="S122" s="18">
        <f t="shared" si="25"/>
        <v>0</v>
      </c>
      <c r="T122" s="18">
        <f t="shared" si="25"/>
        <v>0</v>
      </c>
      <c r="U122" s="18">
        <f t="shared" si="25"/>
        <v>0</v>
      </c>
    </row>
    <row r="123" spans="1:25" ht="24.95" customHeight="1">
      <c r="A123" s="54"/>
      <c r="B123" s="34"/>
      <c r="C123" s="50"/>
      <c r="D123" s="31" t="s">
        <v>30</v>
      </c>
      <c r="E123" s="14" t="s">
        <v>28</v>
      </c>
      <c r="F123" s="17">
        <f>SUM(G123:R123)</f>
        <v>9</v>
      </c>
      <c r="G123" s="17">
        <v>0</v>
      </c>
      <c r="H123" s="17">
        <v>0</v>
      </c>
      <c r="I123" s="17">
        <v>0</v>
      </c>
      <c r="J123" s="17">
        <v>0</v>
      </c>
      <c r="K123" s="17">
        <v>2</v>
      </c>
      <c r="L123" s="17">
        <v>0</v>
      </c>
      <c r="M123" s="17">
        <v>0</v>
      </c>
      <c r="N123" s="17">
        <v>2</v>
      </c>
      <c r="O123" s="17">
        <v>0</v>
      </c>
      <c r="P123" s="17">
        <v>0</v>
      </c>
      <c r="Q123" s="17">
        <v>0</v>
      </c>
      <c r="R123" s="17">
        <f>SUM(S123:U123)</f>
        <v>5</v>
      </c>
      <c r="S123" s="17">
        <v>2</v>
      </c>
      <c r="T123" s="17">
        <v>2</v>
      </c>
      <c r="U123" s="17">
        <v>1</v>
      </c>
    </row>
    <row r="124" spans="1:25" ht="24.95" customHeight="1">
      <c r="A124" s="54"/>
      <c r="B124" s="34"/>
      <c r="C124" s="50"/>
      <c r="D124" s="31"/>
      <c r="E124" s="14" t="s">
        <v>29</v>
      </c>
      <c r="F124" s="17">
        <f>SUM(G124:R124)</f>
        <v>24</v>
      </c>
      <c r="G124" s="17">
        <v>0</v>
      </c>
      <c r="H124" s="17">
        <v>0</v>
      </c>
      <c r="I124" s="17">
        <v>0</v>
      </c>
      <c r="J124" s="17">
        <v>0</v>
      </c>
      <c r="K124" s="17">
        <v>2</v>
      </c>
      <c r="L124" s="17">
        <v>0</v>
      </c>
      <c r="M124" s="17">
        <v>9</v>
      </c>
      <c r="N124" s="17">
        <v>2</v>
      </c>
      <c r="O124" s="17">
        <v>0</v>
      </c>
      <c r="P124" s="17">
        <v>0</v>
      </c>
      <c r="Q124" s="17">
        <v>0</v>
      </c>
      <c r="R124" s="17">
        <f>SUM(S124:U124)</f>
        <v>11</v>
      </c>
      <c r="S124" s="17">
        <v>3</v>
      </c>
      <c r="T124" s="17">
        <v>6</v>
      </c>
      <c r="U124" s="17">
        <v>2</v>
      </c>
    </row>
    <row r="125" spans="1:25" ht="24.95" customHeight="1">
      <c r="A125" s="54"/>
      <c r="B125" s="34"/>
      <c r="C125" s="50"/>
      <c r="D125" s="31"/>
      <c r="E125" s="18" t="s">
        <v>12</v>
      </c>
      <c r="F125" s="18">
        <f t="shared" ref="F125:U125" si="26">SUM(F123:F124)</f>
        <v>33</v>
      </c>
      <c r="G125" s="18">
        <f t="shared" si="26"/>
        <v>0</v>
      </c>
      <c r="H125" s="18">
        <f t="shared" si="26"/>
        <v>0</v>
      </c>
      <c r="I125" s="18">
        <f t="shared" si="26"/>
        <v>0</v>
      </c>
      <c r="J125" s="18">
        <f t="shared" si="26"/>
        <v>0</v>
      </c>
      <c r="K125" s="18">
        <f t="shared" si="26"/>
        <v>4</v>
      </c>
      <c r="L125" s="18">
        <f t="shared" si="26"/>
        <v>0</v>
      </c>
      <c r="M125" s="18">
        <f t="shared" si="26"/>
        <v>9</v>
      </c>
      <c r="N125" s="18">
        <f t="shared" si="26"/>
        <v>4</v>
      </c>
      <c r="O125" s="18">
        <f t="shared" si="26"/>
        <v>0</v>
      </c>
      <c r="P125" s="18">
        <f t="shared" si="26"/>
        <v>0</v>
      </c>
      <c r="Q125" s="18">
        <f t="shared" si="26"/>
        <v>0</v>
      </c>
      <c r="R125" s="18">
        <f t="shared" si="26"/>
        <v>16</v>
      </c>
      <c r="S125" s="18">
        <f t="shared" si="26"/>
        <v>5</v>
      </c>
      <c r="T125" s="18">
        <f t="shared" si="26"/>
        <v>8</v>
      </c>
      <c r="U125" s="18">
        <f t="shared" si="26"/>
        <v>3</v>
      </c>
    </row>
    <row r="126" spans="1:25" ht="24.95" customHeight="1">
      <c r="A126" s="54"/>
      <c r="B126" s="34"/>
      <c r="C126" s="50"/>
      <c r="D126" s="32" t="s">
        <v>12</v>
      </c>
      <c r="E126" s="32"/>
      <c r="F126" s="18">
        <f t="shared" ref="F126:U126" si="27">SUM(F122+F125)</f>
        <v>71</v>
      </c>
      <c r="G126" s="18">
        <f t="shared" si="27"/>
        <v>0</v>
      </c>
      <c r="H126" s="18">
        <f t="shared" si="27"/>
        <v>0</v>
      </c>
      <c r="I126" s="18">
        <f t="shared" si="27"/>
        <v>26</v>
      </c>
      <c r="J126" s="18">
        <f t="shared" si="27"/>
        <v>0</v>
      </c>
      <c r="K126" s="18">
        <f t="shared" si="27"/>
        <v>8</v>
      </c>
      <c r="L126" s="18">
        <f t="shared" si="27"/>
        <v>0</v>
      </c>
      <c r="M126" s="18">
        <f t="shared" si="27"/>
        <v>12</v>
      </c>
      <c r="N126" s="18">
        <f t="shared" si="27"/>
        <v>7</v>
      </c>
      <c r="O126" s="18">
        <f t="shared" si="27"/>
        <v>2</v>
      </c>
      <c r="P126" s="18">
        <f t="shared" si="27"/>
        <v>0</v>
      </c>
      <c r="Q126" s="18">
        <f t="shared" si="27"/>
        <v>0</v>
      </c>
      <c r="R126" s="18">
        <f t="shared" si="27"/>
        <v>16</v>
      </c>
      <c r="S126" s="18">
        <f t="shared" si="27"/>
        <v>5</v>
      </c>
      <c r="T126" s="18">
        <f t="shared" si="27"/>
        <v>8</v>
      </c>
      <c r="U126" s="18">
        <f t="shared" si="27"/>
        <v>3</v>
      </c>
    </row>
    <row r="127" spans="1:25" ht="24.95" customHeight="1">
      <c r="A127" s="54"/>
      <c r="B127" s="27" t="s">
        <v>47</v>
      </c>
      <c r="C127" s="28" t="s">
        <v>26</v>
      </c>
      <c r="D127" s="29" t="s">
        <v>27</v>
      </c>
      <c r="E127" s="14" t="s">
        <v>28</v>
      </c>
      <c r="F127" s="17">
        <f>SUM(G127:R127)</f>
        <v>17</v>
      </c>
      <c r="G127" s="17">
        <v>2</v>
      </c>
      <c r="H127" s="17">
        <v>0</v>
      </c>
      <c r="I127" s="17">
        <v>14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f>SUM(S127:U127)</f>
        <v>1</v>
      </c>
      <c r="S127" s="17">
        <v>0</v>
      </c>
      <c r="T127" s="17">
        <v>0</v>
      </c>
      <c r="U127" s="17">
        <v>1</v>
      </c>
    </row>
    <row r="128" spans="1:25" ht="24.95" customHeight="1">
      <c r="A128" s="54"/>
      <c r="B128" s="27"/>
      <c r="C128" s="28"/>
      <c r="D128" s="29"/>
      <c r="E128" s="14" t="s">
        <v>29</v>
      </c>
      <c r="F128" s="17">
        <f>SUM(G128:R128)</f>
        <v>110</v>
      </c>
      <c r="G128" s="17">
        <v>2</v>
      </c>
      <c r="H128" s="17">
        <v>0</v>
      </c>
      <c r="I128" s="17">
        <v>43</v>
      </c>
      <c r="J128" s="17">
        <v>0</v>
      </c>
      <c r="K128" s="17">
        <v>21</v>
      </c>
      <c r="L128" s="17">
        <v>0</v>
      </c>
      <c r="M128" s="17">
        <v>32</v>
      </c>
      <c r="N128" s="17">
        <v>2</v>
      </c>
      <c r="O128" s="17">
        <v>6</v>
      </c>
      <c r="P128" s="17">
        <v>0</v>
      </c>
      <c r="Q128" s="17">
        <v>0</v>
      </c>
      <c r="R128" s="17">
        <f>SUM(S128:U128)</f>
        <v>4</v>
      </c>
      <c r="S128" s="17">
        <v>2</v>
      </c>
      <c r="T128" s="17">
        <v>2</v>
      </c>
      <c r="U128" s="17">
        <v>0</v>
      </c>
    </row>
    <row r="129" spans="1:21" ht="24.95" customHeight="1">
      <c r="A129" s="54"/>
      <c r="B129" s="27"/>
      <c r="C129" s="28"/>
      <c r="D129" s="29"/>
      <c r="E129" s="18" t="s">
        <v>12</v>
      </c>
      <c r="F129" s="18">
        <f t="shared" ref="F129:T129" si="28">SUM(F127:F128)</f>
        <v>127</v>
      </c>
      <c r="G129" s="18">
        <f t="shared" si="28"/>
        <v>4</v>
      </c>
      <c r="H129" s="18">
        <f t="shared" si="28"/>
        <v>0</v>
      </c>
      <c r="I129" s="18">
        <f t="shared" si="28"/>
        <v>57</v>
      </c>
      <c r="J129" s="18">
        <f t="shared" si="28"/>
        <v>0</v>
      </c>
      <c r="K129" s="18">
        <f t="shared" si="28"/>
        <v>21</v>
      </c>
      <c r="L129" s="18">
        <f t="shared" si="28"/>
        <v>0</v>
      </c>
      <c r="M129" s="18">
        <f t="shared" si="28"/>
        <v>32</v>
      </c>
      <c r="N129" s="18">
        <f t="shared" si="28"/>
        <v>2</v>
      </c>
      <c r="O129" s="18">
        <f t="shared" si="28"/>
        <v>6</v>
      </c>
      <c r="P129" s="18">
        <f t="shared" si="28"/>
        <v>0</v>
      </c>
      <c r="Q129" s="18">
        <f t="shared" si="28"/>
        <v>0</v>
      </c>
      <c r="R129" s="18">
        <f t="shared" si="28"/>
        <v>5</v>
      </c>
      <c r="S129" s="18">
        <f t="shared" si="28"/>
        <v>2</v>
      </c>
      <c r="T129" s="18">
        <f t="shared" si="28"/>
        <v>2</v>
      </c>
      <c r="U129" s="18">
        <f>SUM(U127:U128)</f>
        <v>1</v>
      </c>
    </row>
    <row r="130" spans="1:21" ht="24.95" customHeight="1">
      <c r="A130" s="54"/>
      <c r="B130" s="27"/>
      <c r="C130" s="28"/>
      <c r="D130" s="31" t="s">
        <v>30</v>
      </c>
      <c r="E130" s="14" t="s">
        <v>28</v>
      </c>
      <c r="F130" s="17">
        <f>SUM(G130:R130)</f>
        <v>76</v>
      </c>
      <c r="G130" s="17">
        <v>7</v>
      </c>
      <c r="H130" s="17">
        <v>1</v>
      </c>
      <c r="I130" s="17">
        <v>2</v>
      </c>
      <c r="J130" s="17">
        <v>4</v>
      </c>
      <c r="K130" s="17">
        <v>3</v>
      </c>
      <c r="L130" s="17">
        <v>2</v>
      </c>
      <c r="M130" s="17">
        <v>15</v>
      </c>
      <c r="N130" s="17">
        <v>7</v>
      </c>
      <c r="O130" s="17">
        <v>0</v>
      </c>
      <c r="P130" s="17">
        <v>0</v>
      </c>
      <c r="Q130" s="17">
        <v>0</v>
      </c>
      <c r="R130" s="17">
        <f>SUM(S130:U130)</f>
        <v>35</v>
      </c>
      <c r="S130" s="17">
        <v>17</v>
      </c>
      <c r="T130" s="17">
        <v>14</v>
      </c>
      <c r="U130" s="17">
        <v>4</v>
      </c>
    </row>
    <row r="131" spans="1:21" ht="24.95" customHeight="1">
      <c r="A131" s="54"/>
      <c r="B131" s="27"/>
      <c r="C131" s="28"/>
      <c r="D131" s="31"/>
      <c r="E131" s="14" t="s">
        <v>29</v>
      </c>
      <c r="F131" s="17">
        <f>SUM(G131:R131)</f>
        <v>177</v>
      </c>
      <c r="G131" s="17">
        <v>6</v>
      </c>
      <c r="H131" s="17">
        <v>0</v>
      </c>
      <c r="I131" s="17">
        <v>3</v>
      </c>
      <c r="J131" s="17">
        <v>3</v>
      </c>
      <c r="K131" s="17">
        <v>2</v>
      </c>
      <c r="L131" s="17">
        <v>28</v>
      </c>
      <c r="M131" s="17">
        <v>119</v>
      </c>
      <c r="N131" s="17">
        <v>3</v>
      </c>
      <c r="O131" s="17">
        <v>1</v>
      </c>
      <c r="P131" s="17">
        <v>0</v>
      </c>
      <c r="Q131" s="17">
        <v>0</v>
      </c>
      <c r="R131" s="17">
        <f>SUM(S131:U131)</f>
        <v>12</v>
      </c>
      <c r="S131" s="17">
        <v>8</v>
      </c>
      <c r="T131" s="17">
        <v>2</v>
      </c>
      <c r="U131" s="17">
        <v>2</v>
      </c>
    </row>
    <row r="132" spans="1:21" ht="24.95" customHeight="1">
      <c r="A132" s="54"/>
      <c r="B132" s="27"/>
      <c r="C132" s="28"/>
      <c r="D132" s="31"/>
      <c r="E132" s="18" t="s">
        <v>12</v>
      </c>
      <c r="F132" s="18">
        <f t="shared" ref="F132:U132" si="29">SUM(F130:F131)</f>
        <v>253</v>
      </c>
      <c r="G132" s="18">
        <f t="shared" si="29"/>
        <v>13</v>
      </c>
      <c r="H132" s="18">
        <f t="shared" si="29"/>
        <v>1</v>
      </c>
      <c r="I132" s="18">
        <f t="shared" si="29"/>
        <v>5</v>
      </c>
      <c r="J132" s="18">
        <f t="shared" si="29"/>
        <v>7</v>
      </c>
      <c r="K132" s="18">
        <f t="shared" si="29"/>
        <v>5</v>
      </c>
      <c r="L132" s="18">
        <f t="shared" si="29"/>
        <v>30</v>
      </c>
      <c r="M132" s="18">
        <f t="shared" si="29"/>
        <v>134</v>
      </c>
      <c r="N132" s="18">
        <f t="shared" si="29"/>
        <v>10</v>
      </c>
      <c r="O132" s="18">
        <f t="shared" si="29"/>
        <v>1</v>
      </c>
      <c r="P132" s="18">
        <f t="shared" si="29"/>
        <v>0</v>
      </c>
      <c r="Q132" s="18">
        <f t="shared" si="29"/>
        <v>0</v>
      </c>
      <c r="R132" s="18">
        <f t="shared" si="29"/>
        <v>47</v>
      </c>
      <c r="S132" s="18">
        <f t="shared" si="29"/>
        <v>25</v>
      </c>
      <c r="T132" s="18">
        <f t="shared" si="29"/>
        <v>16</v>
      </c>
      <c r="U132" s="18">
        <f t="shared" si="29"/>
        <v>6</v>
      </c>
    </row>
    <row r="133" spans="1:21" ht="24.95" customHeight="1">
      <c r="A133" s="54"/>
      <c r="B133" s="27"/>
      <c r="C133" s="28"/>
      <c r="D133" s="32" t="s">
        <v>12</v>
      </c>
      <c r="E133" s="32"/>
      <c r="F133" s="18">
        <f t="shared" ref="F133:T133" si="30">SUM(F132,F129)</f>
        <v>380</v>
      </c>
      <c r="G133" s="18">
        <f t="shared" si="30"/>
        <v>17</v>
      </c>
      <c r="H133" s="18">
        <f t="shared" si="30"/>
        <v>1</v>
      </c>
      <c r="I133" s="18">
        <f t="shared" si="30"/>
        <v>62</v>
      </c>
      <c r="J133" s="18">
        <f t="shared" si="30"/>
        <v>7</v>
      </c>
      <c r="K133" s="18">
        <f t="shared" si="30"/>
        <v>26</v>
      </c>
      <c r="L133" s="18">
        <f t="shared" si="30"/>
        <v>30</v>
      </c>
      <c r="M133" s="18">
        <f t="shared" si="30"/>
        <v>166</v>
      </c>
      <c r="N133" s="18">
        <f t="shared" si="30"/>
        <v>12</v>
      </c>
      <c r="O133" s="18">
        <f t="shared" si="30"/>
        <v>7</v>
      </c>
      <c r="P133" s="18">
        <f t="shared" si="30"/>
        <v>0</v>
      </c>
      <c r="Q133" s="18">
        <f t="shared" si="30"/>
        <v>0</v>
      </c>
      <c r="R133" s="18">
        <f t="shared" si="30"/>
        <v>52</v>
      </c>
      <c r="S133" s="18">
        <f t="shared" si="30"/>
        <v>27</v>
      </c>
      <c r="T133" s="18">
        <f t="shared" si="30"/>
        <v>18</v>
      </c>
      <c r="U133" s="18">
        <f>SUM(U132,U129)</f>
        <v>7</v>
      </c>
    </row>
    <row r="134" spans="1:21" ht="24.95" customHeight="1">
      <c r="A134" s="54"/>
      <c r="B134" s="55" t="s">
        <v>48</v>
      </c>
      <c r="C134" s="28" t="s">
        <v>26</v>
      </c>
      <c r="D134" s="29" t="s">
        <v>27</v>
      </c>
      <c r="E134" s="14" t="s">
        <v>28</v>
      </c>
      <c r="F134" s="17">
        <f>SUM(G134:R134)</f>
        <v>2</v>
      </c>
      <c r="G134" s="17">
        <v>0</v>
      </c>
      <c r="H134" s="17">
        <v>0</v>
      </c>
      <c r="I134" s="17">
        <v>1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7">
        <f>SUM(S134:U134)</f>
        <v>1</v>
      </c>
      <c r="S134" s="17">
        <v>0</v>
      </c>
      <c r="T134" s="17">
        <v>0</v>
      </c>
      <c r="U134" s="17">
        <v>1</v>
      </c>
    </row>
    <row r="135" spans="1:21" ht="24.95" customHeight="1">
      <c r="A135" s="54"/>
      <c r="B135" s="55"/>
      <c r="C135" s="28"/>
      <c r="D135" s="29"/>
      <c r="E135" s="14" t="s">
        <v>29</v>
      </c>
      <c r="F135" s="17">
        <f>SUM(G135:R135)</f>
        <v>15</v>
      </c>
      <c r="G135" s="17">
        <v>0</v>
      </c>
      <c r="H135" s="17">
        <v>0</v>
      </c>
      <c r="I135" s="17">
        <v>10</v>
      </c>
      <c r="J135" s="17">
        <v>0</v>
      </c>
      <c r="K135" s="17">
        <v>1</v>
      </c>
      <c r="L135" s="17">
        <v>0</v>
      </c>
      <c r="M135" s="17">
        <v>4</v>
      </c>
      <c r="N135" s="17">
        <v>0</v>
      </c>
      <c r="O135" s="17">
        <v>0</v>
      </c>
      <c r="P135" s="17">
        <v>0</v>
      </c>
      <c r="Q135" s="17">
        <v>0</v>
      </c>
      <c r="R135" s="17">
        <f>SUM(S135:U135)</f>
        <v>0</v>
      </c>
      <c r="S135" s="17">
        <v>0</v>
      </c>
      <c r="T135" s="17">
        <v>0</v>
      </c>
      <c r="U135" s="17">
        <v>0</v>
      </c>
    </row>
    <row r="136" spans="1:21" ht="24.95" customHeight="1">
      <c r="A136" s="54"/>
      <c r="B136" s="55"/>
      <c r="C136" s="28"/>
      <c r="D136" s="29"/>
      <c r="E136" s="18" t="s">
        <v>12</v>
      </c>
      <c r="F136" s="18">
        <f t="shared" ref="F136:T136" si="31">SUM(F134:F135)</f>
        <v>17</v>
      </c>
      <c r="G136" s="18">
        <f t="shared" si="31"/>
        <v>0</v>
      </c>
      <c r="H136" s="18">
        <f t="shared" si="31"/>
        <v>0</v>
      </c>
      <c r="I136" s="18">
        <f t="shared" si="31"/>
        <v>11</v>
      </c>
      <c r="J136" s="18">
        <f t="shared" si="31"/>
        <v>0</v>
      </c>
      <c r="K136" s="18">
        <f t="shared" si="31"/>
        <v>1</v>
      </c>
      <c r="L136" s="18">
        <f t="shared" si="31"/>
        <v>0</v>
      </c>
      <c r="M136" s="18">
        <f t="shared" si="31"/>
        <v>4</v>
      </c>
      <c r="N136" s="18">
        <f t="shared" si="31"/>
        <v>0</v>
      </c>
      <c r="O136" s="18">
        <f t="shared" si="31"/>
        <v>0</v>
      </c>
      <c r="P136" s="18">
        <f t="shared" si="31"/>
        <v>0</v>
      </c>
      <c r="Q136" s="18">
        <f t="shared" si="31"/>
        <v>0</v>
      </c>
      <c r="R136" s="18">
        <f t="shared" si="31"/>
        <v>1</v>
      </c>
      <c r="S136" s="18">
        <f t="shared" si="31"/>
        <v>0</v>
      </c>
      <c r="T136" s="18">
        <f t="shared" si="31"/>
        <v>0</v>
      </c>
      <c r="U136" s="18">
        <f>SUM(U134:U135)</f>
        <v>1</v>
      </c>
    </row>
    <row r="137" spans="1:21" ht="24.95" customHeight="1">
      <c r="A137" s="54"/>
      <c r="B137" s="55"/>
      <c r="C137" s="28"/>
      <c r="D137" s="31" t="s">
        <v>30</v>
      </c>
      <c r="E137" s="14" t="s">
        <v>28</v>
      </c>
      <c r="F137" s="17">
        <f>SUM(G137:R137)</f>
        <v>10</v>
      </c>
      <c r="G137" s="17">
        <v>1</v>
      </c>
      <c r="H137" s="17">
        <v>0</v>
      </c>
      <c r="I137" s="17">
        <v>0</v>
      </c>
      <c r="J137" s="17">
        <v>0</v>
      </c>
      <c r="K137" s="17">
        <v>1</v>
      </c>
      <c r="L137" s="17">
        <v>1</v>
      </c>
      <c r="M137" s="17">
        <v>2</v>
      </c>
      <c r="N137" s="17">
        <v>1</v>
      </c>
      <c r="O137" s="17">
        <v>1</v>
      </c>
      <c r="P137" s="17">
        <v>0</v>
      </c>
      <c r="Q137" s="17">
        <v>0</v>
      </c>
      <c r="R137" s="17">
        <f>SUM(S137:U137)</f>
        <v>3</v>
      </c>
      <c r="S137" s="17">
        <v>3</v>
      </c>
      <c r="T137" s="17">
        <v>0</v>
      </c>
      <c r="U137" s="17">
        <v>0</v>
      </c>
    </row>
    <row r="138" spans="1:21" ht="24.95" customHeight="1">
      <c r="A138" s="54"/>
      <c r="B138" s="55"/>
      <c r="C138" s="28"/>
      <c r="D138" s="31"/>
      <c r="E138" s="14" t="s">
        <v>29</v>
      </c>
      <c r="F138" s="17">
        <f>SUM(G138:R138)</f>
        <v>29</v>
      </c>
      <c r="G138" s="17">
        <v>0</v>
      </c>
      <c r="H138" s="17">
        <v>0</v>
      </c>
      <c r="I138" s="17">
        <v>1</v>
      </c>
      <c r="J138" s="17">
        <v>0</v>
      </c>
      <c r="K138" s="17">
        <v>1</v>
      </c>
      <c r="L138" s="17">
        <v>2</v>
      </c>
      <c r="M138" s="17">
        <v>23</v>
      </c>
      <c r="N138" s="17">
        <v>0</v>
      </c>
      <c r="O138" s="17">
        <v>0</v>
      </c>
      <c r="P138" s="17">
        <v>0</v>
      </c>
      <c r="Q138" s="17">
        <v>0</v>
      </c>
      <c r="R138" s="17">
        <f>SUM(S138:U138)</f>
        <v>2</v>
      </c>
      <c r="S138" s="17">
        <v>1</v>
      </c>
      <c r="T138" s="17">
        <v>1</v>
      </c>
      <c r="U138" s="17">
        <v>0</v>
      </c>
    </row>
    <row r="139" spans="1:21" ht="24.95" customHeight="1">
      <c r="A139" s="54"/>
      <c r="B139" s="55"/>
      <c r="C139" s="28"/>
      <c r="D139" s="31"/>
      <c r="E139" s="18" t="s">
        <v>12</v>
      </c>
      <c r="F139" s="18">
        <f t="shared" ref="F139:T139" si="32">SUM(F137:F138)</f>
        <v>39</v>
      </c>
      <c r="G139" s="18">
        <f t="shared" si="32"/>
        <v>1</v>
      </c>
      <c r="H139" s="18">
        <f t="shared" si="32"/>
        <v>0</v>
      </c>
      <c r="I139" s="18">
        <f t="shared" si="32"/>
        <v>1</v>
      </c>
      <c r="J139" s="18">
        <f t="shared" si="32"/>
        <v>0</v>
      </c>
      <c r="K139" s="18">
        <f t="shared" si="32"/>
        <v>2</v>
      </c>
      <c r="L139" s="18">
        <f t="shared" si="32"/>
        <v>3</v>
      </c>
      <c r="M139" s="18">
        <f t="shared" si="32"/>
        <v>25</v>
      </c>
      <c r="N139" s="18">
        <f t="shared" si="32"/>
        <v>1</v>
      </c>
      <c r="O139" s="18">
        <f t="shared" si="32"/>
        <v>1</v>
      </c>
      <c r="P139" s="18">
        <f t="shared" si="32"/>
        <v>0</v>
      </c>
      <c r="Q139" s="18">
        <f t="shared" si="32"/>
        <v>0</v>
      </c>
      <c r="R139" s="18">
        <f t="shared" si="32"/>
        <v>5</v>
      </c>
      <c r="S139" s="18">
        <f t="shared" si="32"/>
        <v>4</v>
      </c>
      <c r="T139" s="18">
        <f t="shared" si="32"/>
        <v>1</v>
      </c>
      <c r="U139" s="18">
        <f>SUM(U137:U138)</f>
        <v>0</v>
      </c>
    </row>
    <row r="140" spans="1:21" ht="24.95" customHeight="1">
      <c r="A140" s="54"/>
      <c r="B140" s="55"/>
      <c r="C140" s="28"/>
      <c r="D140" s="32" t="s">
        <v>12</v>
      </c>
      <c r="E140" s="32"/>
      <c r="F140" s="18">
        <f t="shared" ref="F140:T140" si="33">SUM(F136+F139)</f>
        <v>56</v>
      </c>
      <c r="G140" s="18">
        <f t="shared" si="33"/>
        <v>1</v>
      </c>
      <c r="H140" s="18">
        <f t="shared" si="33"/>
        <v>0</v>
      </c>
      <c r="I140" s="18">
        <f t="shared" si="33"/>
        <v>12</v>
      </c>
      <c r="J140" s="18">
        <f t="shared" si="33"/>
        <v>0</v>
      </c>
      <c r="K140" s="18">
        <f t="shared" si="33"/>
        <v>3</v>
      </c>
      <c r="L140" s="18">
        <f t="shared" si="33"/>
        <v>3</v>
      </c>
      <c r="M140" s="18">
        <f t="shared" si="33"/>
        <v>29</v>
      </c>
      <c r="N140" s="18">
        <f t="shared" si="33"/>
        <v>1</v>
      </c>
      <c r="O140" s="18">
        <f t="shared" si="33"/>
        <v>1</v>
      </c>
      <c r="P140" s="18">
        <f t="shared" si="33"/>
        <v>0</v>
      </c>
      <c r="Q140" s="18">
        <f t="shared" si="33"/>
        <v>0</v>
      </c>
      <c r="R140" s="18">
        <f t="shared" si="33"/>
        <v>6</v>
      </c>
      <c r="S140" s="18">
        <f t="shared" si="33"/>
        <v>4</v>
      </c>
      <c r="T140" s="18">
        <f t="shared" si="33"/>
        <v>1</v>
      </c>
      <c r="U140" s="18">
        <f>SUM(U136+U139)</f>
        <v>1</v>
      </c>
    </row>
    <row r="141" spans="1:21" ht="24.95" customHeight="1">
      <c r="A141" s="54"/>
      <c r="B141" s="30" t="s">
        <v>33</v>
      </c>
      <c r="C141" s="30"/>
      <c r="D141" s="29" t="s">
        <v>27</v>
      </c>
      <c r="E141" s="13" t="s">
        <v>28</v>
      </c>
      <c r="F141" s="16">
        <f t="shared" ref="F141:T141" si="34">SUM(F106+F113+F120+F127+F134)</f>
        <v>45</v>
      </c>
      <c r="G141" s="16">
        <f t="shared" si="34"/>
        <v>5</v>
      </c>
      <c r="H141" s="16">
        <f t="shared" si="34"/>
        <v>1</v>
      </c>
      <c r="I141" s="16">
        <f t="shared" si="34"/>
        <v>34</v>
      </c>
      <c r="J141" s="16">
        <f t="shared" si="34"/>
        <v>0</v>
      </c>
      <c r="K141" s="16">
        <f t="shared" si="34"/>
        <v>0</v>
      </c>
      <c r="L141" s="16">
        <f t="shared" si="34"/>
        <v>0</v>
      </c>
      <c r="M141" s="16">
        <f t="shared" si="34"/>
        <v>1</v>
      </c>
      <c r="N141" s="16">
        <f t="shared" si="34"/>
        <v>0</v>
      </c>
      <c r="O141" s="16">
        <f t="shared" si="34"/>
        <v>1</v>
      </c>
      <c r="P141" s="16">
        <f t="shared" si="34"/>
        <v>0</v>
      </c>
      <c r="Q141" s="16">
        <f t="shared" si="34"/>
        <v>0</v>
      </c>
      <c r="R141" s="16">
        <f t="shared" si="34"/>
        <v>3</v>
      </c>
      <c r="S141" s="16">
        <f t="shared" si="34"/>
        <v>1</v>
      </c>
      <c r="T141" s="16">
        <f t="shared" si="34"/>
        <v>0</v>
      </c>
      <c r="U141" s="16">
        <f>SUM(U106+U113+U120+U127+U134)</f>
        <v>2</v>
      </c>
    </row>
    <row r="142" spans="1:21" ht="24.95" customHeight="1">
      <c r="A142" s="54"/>
      <c r="B142" s="30"/>
      <c r="C142" s="30"/>
      <c r="D142" s="29"/>
      <c r="E142" s="13" t="s">
        <v>29</v>
      </c>
      <c r="F142" s="16">
        <f t="shared" ref="F142:T142" si="35">SUM(F107+F114+F121+F128+F135)</f>
        <v>353</v>
      </c>
      <c r="G142" s="16">
        <f t="shared" si="35"/>
        <v>6</v>
      </c>
      <c r="H142" s="16">
        <f t="shared" si="35"/>
        <v>0</v>
      </c>
      <c r="I142" s="16">
        <f t="shared" si="35"/>
        <v>146</v>
      </c>
      <c r="J142" s="16">
        <f t="shared" si="35"/>
        <v>0</v>
      </c>
      <c r="K142" s="16">
        <f t="shared" si="35"/>
        <v>70</v>
      </c>
      <c r="L142" s="16">
        <f t="shared" si="35"/>
        <v>0</v>
      </c>
      <c r="M142" s="16">
        <f t="shared" si="35"/>
        <v>87</v>
      </c>
      <c r="N142" s="16">
        <f t="shared" si="35"/>
        <v>6</v>
      </c>
      <c r="O142" s="16">
        <f t="shared" si="35"/>
        <v>14</v>
      </c>
      <c r="P142" s="16">
        <f t="shared" si="35"/>
        <v>0</v>
      </c>
      <c r="Q142" s="16">
        <f t="shared" si="35"/>
        <v>1</v>
      </c>
      <c r="R142" s="16">
        <f t="shared" si="35"/>
        <v>23</v>
      </c>
      <c r="S142" s="16">
        <f t="shared" si="35"/>
        <v>17</v>
      </c>
      <c r="T142" s="16">
        <f t="shared" si="35"/>
        <v>5</v>
      </c>
      <c r="U142" s="16">
        <f>SUM(U107+U114+U121+U128+U135)</f>
        <v>1</v>
      </c>
    </row>
    <row r="143" spans="1:21" ht="24.95" customHeight="1">
      <c r="A143" s="54"/>
      <c r="B143" s="30"/>
      <c r="C143" s="30"/>
      <c r="D143" s="29"/>
      <c r="E143" s="18" t="s">
        <v>12</v>
      </c>
      <c r="F143" s="18">
        <f t="shared" ref="F143:T143" si="36">SUM(F141:F142)</f>
        <v>398</v>
      </c>
      <c r="G143" s="18">
        <f t="shared" si="36"/>
        <v>11</v>
      </c>
      <c r="H143" s="18">
        <f t="shared" si="36"/>
        <v>1</v>
      </c>
      <c r="I143" s="18">
        <f t="shared" si="36"/>
        <v>180</v>
      </c>
      <c r="J143" s="18">
        <f t="shared" si="36"/>
        <v>0</v>
      </c>
      <c r="K143" s="18">
        <f t="shared" si="36"/>
        <v>70</v>
      </c>
      <c r="L143" s="18">
        <f t="shared" si="36"/>
        <v>0</v>
      </c>
      <c r="M143" s="18">
        <f t="shared" si="36"/>
        <v>88</v>
      </c>
      <c r="N143" s="18">
        <f t="shared" si="36"/>
        <v>6</v>
      </c>
      <c r="O143" s="18">
        <f t="shared" si="36"/>
        <v>15</v>
      </c>
      <c r="P143" s="18">
        <f t="shared" si="36"/>
        <v>0</v>
      </c>
      <c r="Q143" s="18">
        <f t="shared" si="36"/>
        <v>1</v>
      </c>
      <c r="R143" s="18">
        <f t="shared" si="36"/>
        <v>26</v>
      </c>
      <c r="S143" s="18">
        <f t="shared" si="36"/>
        <v>18</v>
      </c>
      <c r="T143" s="18">
        <f t="shared" si="36"/>
        <v>5</v>
      </c>
      <c r="U143" s="18">
        <f>SUM(U141:U142)</f>
        <v>3</v>
      </c>
    </row>
    <row r="144" spans="1:21" ht="24.95" customHeight="1">
      <c r="A144" s="54"/>
      <c r="B144" s="30"/>
      <c r="C144" s="30"/>
      <c r="D144" s="52" t="s">
        <v>30</v>
      </c>
      <c r="E144" s="13" t="s">
        <v>28</v>
      </c>
      <c r="F144" s="16">
        <f t="shared" ref="F144:T144" si="37">SUM(F109+F116+F123+F130+F137)</f>
        <v>286</v>
      </c>
      <c r="G144" s="16">
        <f t="shared" si="37"/>
        <v>19</v>
      </c>
      <c r="H144" s="16">
        <f t="shared" si="37"/>
        <v>7</v>
      </c>
      <c r="I144" s="16">
        <f t="shared" si="37"/>
        <v>8</v>
      </c>
      <c r="J144" s="16">
        <f t="shared" si="37"/>
        <v>12</v>
      </c>
      <c r="K144" s="16">
        <f t="shared" si="37"/>
        <v>27</v>
      </c>
      <c r="L144" s="16">
        <f t="shared" si="37"/>
        <v>19</v>
      </c>
      <c r="M144" s="16">
        <f t="shared" si="37"/>
        <v>41</v>
      </c>
      <c r="N144" s="16">
        <f t="shared" si="37"/>
        <v>23</v>
      </c>
      <c r="O144" s="16">
        <f t="shared" si="37"/>
        <v>1</v>
      </c>
      <c r="P144" s="16">
        <f t="shared" si="37"/>
        <v>1</v>
      </c>
      <c r="Q144" s="16">
        <f t="shared" si="37"/>
        <v>2</v>
      </c>
      <c r="R144" s="16">
        <f t="shared" si="37"/>
        <v>126</v>
      </c>
      <c r="S144" s="16">
        <f t="shared" si="37"/>
        <v>59</v>
      </c>
      <c r="T144" s="16">
        <f t="shared" si="37"/>
        <v>52</v>
      </c>
      <c r="U144" s="16">
        <f>SUM(U109+U116+U123+U130+U137)</f>
        <v>15</v>
      </c>
    </row>
    <row r="145" spans="1:21" ht="24.95" customHeight="1">
      <c r="A145" s="54"/>
      <c r="B145" s="30"/>
      <c r="C145" s="30"/>
      <c r="D145" s="52"/>
      <c r="E145" s="13" t="s">
        <v>29</v>
      </c>
      <c r="F145" s="16">
        <f t="shared" ref="F145:T145" si="38">SUM(F110+F117+F124+F131+F138)</f>
        <v>565</v>
      </c>
      <c r="G145" s="16">
        <f t="shared" si="38"/>
        <v>9</v>
      </c>
      <c r="H145" s="16">
        <f t="shared" si="38"/>
        <v>0</v>
      </c>
      <c r="I145" s="16">
        <f t="shared" si="38"/>
        <v>4</v>
      </c>
      <c r="J145" s="16">
        <f t="shared" si="38"/>
        <v>11</v>
      </c>
      <c r="K145" s="16">
        <f t="shared" si="38"/>
        <v>18</v>
      </c>
      <c r="L145" s="16">
        <f t="shared" si="38"/>
        <v>106</v>
      </c>
      <c r="M145" s="16">
        <f t="shared" si="38"/>
        <v>338</v>
      </c>
      <c r="N145" s="16">
        <f t="shared" si="38"/>
        <v>13</v>
      </c>
      <c r="O145" s="16">
        <f t="shared" si="38"/>
        <v>2</v>
      </c>
      <c r="P145" s="16">
        <f t="shared" si="38"/>
        <v>1</v>
      </c>
      <c r="Q145" s="16">
        <f t="shared" si="38"/>
        <v>1</v>
      </c>
      <c r="R145" s="16">
        <f t="shared" si="38"/>
        <v>62</v>
      </c>
      <c r="S145" s="16">
        <f t="shared" si="38"/>
        <v>33</v>
      </c>
      <c r="T145" s="16">
        <f t="shared" si="38"/>
        <v>23</v>
      </c>
      <c r="U145" s="16">
        <f>SUM(U110+U117+U124+U131+U138)</f>
        <v>6</v>
      </c>
    </row>
    <row r="146" spans="1:21" ht="24.95" customHeight="1">
      <c r="A146" s="54"/>
      <c r="B146" s="30"/>
      <c r="C146" s="30"/>
      <c r="D146" s="52"/>
      <c r="E146" s="18" t="s">
        <v>12</v>
      </c>
      <c r="F146" s="18">
        <f t="shared" ref="F146:U146" si="39">SUM(F144:F145)</f>
        <v>851</v>
      </c>
      <c r="G146" s="18">
        <f t="shared" si="39"/>
        <v>28</v>
      </c>
      <c r="H146" s="18">
        <f t="shared" si="39"/>
        <v>7</v>
      </c>
      <c r="I146" s="18">
        <f t="shared" si="39"/>
        <v>12</v>
      </c>
      <c r="J146" s="18">
        <f t="shared" si="39"/>
        <v>23</v>
      </c>
      <c r="K146" s="18">
        <f t="shared" si="39"/>
        <v>45</v>
      </c>
      <c r="L146" s="18">
        <f t="shared" si="39"/>
        <v>125</v>
      </c>
      <c r="M146" s="18">
        <f t="shared" si="39"/>
        <v>379</v>
      </c>
      <c r="N146" s="18">
        <f t="shared" si="39"/>
        <v>36</v>
      </c>
      <c r="O146" s="18">
        <f t="shared" si="39"/>
        <v>3</v>
      </c>
      <c r="P146" s="18">
        <f t="shared" si="39"/>
        <v>2</v>
      </c>
      <c r="Q146" s="18">
        <f t="shared" si="39"/>
        <v>3</v>
      </c>
      <c r="R146" s="18">
        <f t="shared" si="39"/>
        <v>188</v>
      </c>
      <c r="S146" s="18">
        <f t="shared" si="39"/>
        <v>92</v>
      </c>
      <c r="T146" s="18">
        <f t="shared" si="39"/>
        <v>75</v>
      </c>
      <c r="U146" s="18">
        <f t="shared" si="39"/>
        <v>21</v>
      </c>
    </row>
    <row r="147" spans="1:21" ht="24.95" customHeight="1">
      <c r="A147" s="54"/>
      <c r="B147" s="30"/>
      <c r="C147" s="30"/>
      <c r="D147" s="32" t="s">
        <v>12</v>
      </c>
      <c r="E147" s="32"/>
      <c r="F147" s="18">
        <f t="shared" ref="F147:T147" si="40">SUM(F146+F143)</f>
        <v>1249</v>
      </c>
      <c r="G147" s="18">
        <f t="shared" si="40"/>
        <v>39</v>
      </c>
      <c r="H147" s="18">
        <f t="shared" si="40"/>
        <v>8</v>
      </c>
      <c r="I147" s="18">
        <f t="shared" si="40"/>
        <v>192</v>
      </c>
      <c r="J147" s="18">
        <f t="shared" si="40"/>
        <v>23</v>
      </c>
      <c r="K147" s="18">
        <f t="shared" si="40"/>
        <v>115</v>
      </c>
      <c r="L147" s="18">
        <f t="shared" si="40"/>
        <v>125</v>
      </c>
      <c r="M147" s="18">
        <f t="shared" si="40"/>
        <v>467</v>
      </c>
      <c r="N147" s="18">
        <f t="shared" si="40"/>
        <v>42</v>
      </c>
      <c r="O147" s="18">
        <f t="shared" si="40"/>
        <v>18</v>
      </c>
      <c r="P147" s="18">
        <f t="shared" si="40"/>
        <v>2</v>
      </c>
      <c r="Q147" s="18">
        <f t="shared" si="40"/>
        <v>4</v>
      </c>
      <c r="R147" s="18">
        <f t="shared" si="40"/>
        <v>214</v>
      </c>
      <c r="S147" s="18">
        <f t="shared" si="40"/>
        <v>110</v>
      </c>
      <c r="T147" s="18">
        <f t="shared" si="40"/>
        <v>80</v>
      </c>
      <c r="U147" s="18">
        <f>SUM(U146+U143)</f>
        <v>24</v>
      </c>
    </row>
    <row r="148" spans="1:21" ht="24.9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</row>
    <row r="149" spans="1:21" ht="20.100000000000001" customHeight="1">
      <c r="A149" s="33" t="s">
        <v>49</v>
      </c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</row>
    <row r="150" spans="1:21" ht="20.100000000000001" customHeight="1">
      <c r="A150" s="33" t="s">
        <v>55</v>
      </c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</row>
    <row r="151" spans="1:21" ht="24.95" customHeight="1">
      <c r="A151" s="56" t="s">
        <v>0</v>
      </c>
      <c r="B151" s="56" t="s">
        <v>1</v>
      </c>
      <c r="C151" s="56" t="s">
        <v>2</v>
      </c>
      <c r="D151" s="56" t="s">
        <v>3</v>
      </c>
      <c r="E151" s="56" t="s">
        <v>4</v>
      </c>
      <c r="F151" s="44" t="s">
        <v>12</v>
      </c>
      <c r="G151" s="30" t="s">
        <v>5</v>
      </c>
      <c r="H151" s="30"/>
      <c r="I151" s="30"/>
      <c r="J151" s="30" t="s">
        <v>6</v>
      </c>
      <c r="K151" s="30"/>
      <c r="L151" s="30" t="s">
        <v>7</v>
      </c>
      <c r="M151" s="30"/>
      <c r="N151" s="30" t="s">
        <v>8</v>
      </c>
      <c r="O151" s="30"/>
      <c r="P151" s="30" t="s">
        <v>9</v>
      </c>
      <c r="Q151" s="30"/>
      <c r="R151" s="30" t="s">
        <v>10</v>
      </c>
      <c r="S151" s="30"/>
      <c r="T151" s="30"/>
      <c r="U151" s="30"/>
    </row>
    <row r="152" spans="1:21" ht="24.95" customHeight="1">
      <c r="A152" s="57"/>
      <c r="B152" s="57"/>
      <c r="C152" s="57"/>
      <c r="D152" s="57"/>
      <c r="E152" s="57"/>
      <c r="F152" s="45"/>
      <c r="G152" s="22" t="s">
        <v>13</v>
      </c>
      <c r="H152" s="22" t="s">
        <v>14</v>
      </c>
      <c r="I152" s="22" t="s">
        <v>15</v>
      </c>
      <c r="J152" s="22" t="s">
        <v>16</v>
      </c>
      <c r="K152" s="22" t="s">
        <v>17</v>
      </c>
      <c r="L152" s="22" t="s">
        <v>16</v>
      </c>
      <c r="M152" s="22" t="s">
        <v>17</v>
      </c>
      <c r="N152" s="22" t="s">
        <v>16</v>
      </c>
      <c r="O152" s="22" t="s">
        <v>18</v>
      </c>
      <c r="P152" s="22" t="s">
        <v>19</v>
      </c>
      <c r="Q152" s="22" t="s">
        <v>20</v>
      </c>
      <c r="R152" s="24" t="s">
        <v>57</v>
      </c>
      <c r="S152" s="22" t="s">
        <v>21</v>
      </c>
      <c r="T152" s="22" t="s">
        <v>22</v>
      </c>
      <c r="U152" s="22" t="s">
        <v>23</v>
      </c>
    </row>
    <row r="153" spans="1:21" ht="24.95" customHeight="1">
      <c r="A153" s="31" t="s">
        <v>44</v>
      </c>
      <c r="B153" s="27" t="s">
        <v>44</v>
      </c>
      <c r="C153" s="34" t="s">
        <v>26</v>
      </c>
      <c r="D153" s="29" t="s">
        <v>27</v>
      </c>
      <c r="E153" s="14" t="s">
        <v>28</v>
      </c>
      <c r="F153" s="17">
        <v>10</v>
      </c>
      <c r="G153" s="17">
        <v>0</v>
      </c>
      <c r="H153" s="17">
        <v>0</v>
      </c>
      <c r="I153" s="17">
        <v>8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2">
        <v>2</v>
      </c>
      <c r="S153" s="17">
        <v>1</v>
      </c>
      <c r="T153" s="17">
        <v>1</v>
      </c>
      <c r="U153" s="11">
        <v>0</v>
      </c>
    </row>
    <row r="154" spans="1:21" ht="24.95" customHeight="1">
      <c r="A154" s="31"/>
      <c r="B154" s="27"/>
      <c r="C154" s="34"/>
      <c r="D154" s="29"/>
      <c r="E154" s="14" t="s">
        <v>29</v>
      </c>
      <c r="F154" s="17">
        <v>206</v>
      </c>
      <c r="G154" s="17">
        <v>2</v>
      </c>
      <c r="H154" s="17">
        <v>1</v>
      </c>
      <c r="I154" s="17">
        <v>41</v>
      </c>
      <c r="J154" s="17">
        <v>0</v>
      </c>
      <c r="K154" s="17">
        <v>74</v>
      </c>
      <c r="L154" s="17">
        <v>0</v>
      </c>
      <c r="M154" s="17">
        <v>35</v>
      </c>
      <c r="N154" s="17">
        <v>10</v>
      </c>
      <c r="O154" s="17">
        <v>7</v>
      </c>
      <c r="P154" s="17">
        <v>1</v>
      </c>
      <c r="Q154" s="17">
        <v>0</v>
      </c>
      <c r="R154" s="12">
        <v>35</v>
      </c>
      <c r="S154" s="17">
        <v>28</v>
      </c>
      <c r="T154" s="17">
        <v>6</v>
      </c>
      <c r="U154" s="11">
        <v>1</v>
      </c>
    </row>
    <row r="155" spans="1:21" ht="24.95" customHeight="1">
      <c r="A155" s="31"/>
      <c r="B155" s="27"/>
      <c r="C155" s="34"/>
      <c r="D155" s="29"/>
      <c r="E155" s="18" t="s">
        <v>11</v>
      </c>
      <c r="F155" s="18">
        <v>216</v>
      </c>
      <c r="G155" s="18">
        <v>2</v>
      </c>
      <c r="H155" s="18">
        <v>1</v>
      </c>
      <c r="I155" s="18">
        <v>49</v>
      </c>
      <c r="J155" s="18">
        <v>0</v>
      </c>
      <c r="K155" s="18">
        <v>74</v>
      </c>
      <c r="L155" s="18">
        <v>0</v>
      </c>
      <c r="M155" s="18">
        <v>35</v>
      </c>
      <c r="N155" s="18">
        <v>10</v>
      </c>
      <c r="O155" s="18">
        <v>7</v>
      </c>
      <c r="P155" s="18">
        <v>1</v>
      </c>
      <c r="Q155" s="18">
        <v>0</v>
      </c>
      <c r="R155" s="18">
        <v>37</v>
      </c>
      <c r="S155" s="18">
        <v>29</v>
      </c>
      <c r="T155" s="18">
        <v>7</v>
      </c>
      <c r="U155" s="18">
        <v>1</v>
      </c>
    </row>
    <row r="156" spans="1:21" ht="24.95" customHeight="1">
      <c r="A156" s="31"/>
      <c r="B156" s="27"/>
      <c r="C156" s="34"/>
      <c r="D156" s="31" t="s">
        <v>30</v>
      </c>
      <c r="E156" s="14" t="s">
        <v>28</v>
      </c>
      <c r="F156" s="17">
        <v>158</v>
      </c>
      <c r="G156" s="17">
        <v>7</v>
      </c>
      <c r="H156" s="17">
        <v>1</v>
      </c>
      <c r="I156" s="17">
        <v>0</v>
      </c>
      <c r="J156" s="17">
        <v>12</v>
      </c>
      <c r="K156" s="17">
        <v>22</v>
      </c>
      <c r="L156" s="17">
        <v>14</v>
      </c>
      <c r="M156" s="17">
        <v>13</v>
      </c>
      <c r="N156" s="17">
        <v>7</v>
      </c>
      <c r="O156" s="17">
        <v>0</v>
      </c>
      <c r="P156" s="17">
        <v>0</v>
      </c>
      <c r="Q156" s="17">
        <v>0</v>
      </c>
      <c r="R156" s="12">
        <v>82</v>
      </c>
      <c r="S156" s="17">
        <v>19</v>
      </c>
      <c r="T156" s="11">
        <v>38</v>
      </c>
      <c r="U156" s="17">
        <v>25</v>
      </c>
    </row>
    <row r="157" spans="1:21" ht="24.95" customHeight="1">
      <c r="A157" s="31"/>
      <c r="B157" s="27"/>
      <c r="C157" s="34"/>
      <c r="D157" s="31"/>
      <c r="E157" s="14" t="s">
        <v>29</v>
      </c>
      <c r="F157" s="17">
        <v>363</v>
      </c>
      <c r="G157" s="17">
        <v>2</v>
      </c>
      <c r="H157" s="17">
        <v>0</v>
      </c>
      <c r="I157" s="17">
        <v>0</v>
      </c>
      <c r="J157" s="17">
        <v>12</v>
      </c>
      <c r="K157" s="17">
        <v>96</v>
      </c>
      <c r="L157" s="17">
        <v>50</v>
      </c>
      <c r="M157" s="17">
        <v>169</v>
      </c>
      <c r="N157" s="17">
        <v>2</v>
      </c>
      <c r="O157" s="17">
        <v>0</v>
      </c>
      <c r="P157" s="17">
        <v>0</v>
      </c>
      <c r="Q157" s="17">
        <v>0</v>
      </c>
      <c r="R157" s="12">
        <v>32</v>
      </c>
      <c r="S157" s="17">
        <v>11</v>
      </c>
      <c r="T157" s="11">
        <v>18</v>
      </c>
      <c r="U157" s="17">
        <v>3</v>
      </c>
    </row>
    <row r="158" spans="1:21" ht="24.95" customHeight="1">
      <c r="A158" s="31"/>
      <c r="B158" s="27"/>
      <c r="C158" s="34"/>
      <c r="D158" s="31"/>
      <c r="E158" s="18" t="s">
        <v>12</v>
      </c>
      <c r="F158" s="18">
        <v>521</v>
      </c>
      <c r="G158" s="18">
        <v>9</v>
      </c>
      <c r="H158" s="18">
        <v>1</v>
      </c>
      <c r="I158" s="18">
        <v>0</v>
      </c>
      <c r="J158" s="18">
        <v>24</v>
      </c>
      <c r="K158" s="18">
        <v>118</v>
      </c>
      <c r="L158" s="18">
        <v>64</v>
      </c>
      <c r="M158" s="18">
        <v>182</v>
      </c>
      <c r="N158" s="18">
        <v>9</v>
      </c>
      <c r="O158" s="18">
        <v>0</v>
      </c>
      <c r="P158" s="18">
        <v>0</v>
      </c>
      <c r="Q158" s="18">
        <v>0</v>
      </c>
      <c r="R158" s="18">
        <v>114</v>
      </c>
      <c r="S158" s="18">
        <v>30</v>
      </c>
      <c r="T158" s="18">
        <v>56</v>
      </c>
      <c r="U158" s="18">
        <v>28</v>
      </c>
    </row>
    <row r="159" spans="1:21" ht="24.95" customHeight="1">
      <c r="A159" s="31"/>
      <c r="B159" s="27"/>
      <c r="C159" s="34"/>
      <c r="D159" s="32" t="s">
        <v>12</v>
      </c>
      <c r="E159" s="32"/>
      <c r="F159" s="18">
        <v>737</v>
      </c>
      <c r="G159" s="18">
        <v>11</v>
      </c>
      <c r="H159" s="18">
        <v>2</v>
      </c>
      <c r="I159" s="18">
        <v>49</v>
      </c>
      <c r="J159" s="18">
        <v>24</v>
      </c>
      <c r="K159" s="18">
        <v>192</v>
      </c>
      <c r="L159" s="18">
        <v>64</v>
      </c>
      <c r="M159" s="18">
        <v>217</v>
      </c>
      <c r="N159" s="18">
        <v>19</v>
      </c>
      <c r="O159" s="18">
        <v>7</v>
      </c>
      <c r="P159" s="18">
        <v>1</v>
      </c>
      <c r="Q159" s="18">
        <v>0</v>
      </c>
      <c r="R159" s="18">
        <v>151</v>
      </c>
      <c r="S159" s="18">
        <v>59</v>
      </c>
      <c r="T159" s="18">
        <v>63</v>
      </c>
      <c r="U159" s="18">
        <v>29</v>
      </c>
    </row>
    <row r="160" spans="1:21" ht="24.95" customHeight="1">
      <c r="A160" s="31"/>
      <c r="B160" s="27" t="s">
        <v>43</v>
      </c>
      <c r="C160" s="34" t="s">
        <v>26</v>
      </c>
      <c r="D160" s="29" t="s">
        <v>27</v>
      </c>
      <c r="E160" s="14" t="s">
        <v>28</v>
      </c>
      <c r="F160" s="17">
        <v>10</v>
      </c>
      <c r="G160" s="17">
        <v>0</v>
      </c>
      <c r="H160" s="17">
        <v>0</v>
      </c>
      <c r="I160" s="17">
        <v>9</v>
      </c>
      <c r="J160" s="17">
        <v>0</v>
      </c>
      <c r="K160" s="17">
        <v>1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</row>
    <row r="161" spans="1:21" ht="24.95" customHeight="1">
      <c r="A161" s="31"/>
      <c r="B161" s="27"/>
      <c r="C161" s="34"/>
      <c r="D161" s="29"/>
      <c r="E161" s="14" t="s">
        <v>29</v>
      </c>
      <c r="F161" s="17">
        <v>118</v>
      </c>
      <c r="G161" s="17">
        <v>1</v>
      </c>
      <c r="H161" s="17">
        <v>0</v>
      </c>
      <c r="I161" s="17">
        <v>20</v>
      </c>
      <c r="J161" s="17">
        <v>0</v>
      </c>
      <c r="K161" s="17">
        <v>50</v>
      </c>
      <c r="L161" s="17">
        <v>0</v>
      </c>
      <c r="M161" s="17">
        <v>31</v>
      </c>
      <c r="N161" s="17">
        <v>7</v>
      </c>
      <c r="O161" s="17">
        <v>1</v>
      </c>
      <c r="P161" s="17">
        <v>0</v>
      </c>
      <c r="Q161" s="17">
        <v>7</v>
      </c>
      <c r="R161" s="17">
        <v>1</v>
      </c>
      <c r="S161" s="17">
        <v>1</v>
      </c>
      <c r="T161" s="17">
        <v>0</v>
      </c>
      <c r="U161" s="17">
        <v>0</v>
      </c>
    </row>
    <row r="162" spans="1:21" ht="24.95" customHeight="1">
      <c r="A162" s="31"/>
      <c r="B162" s="27"/>
      <c r="C162" s="34"/>
      <c r="D162" s="29"/>
      <c r="E162" s="18" t="s">
        <v>12</v>
      </c>
      <c r="F162" s="18">
        <v>128</v>
      </c>
      <c r="G162" s="18">
        <v>1</v>
      </c>
      <c r="H162" s="18">
        <v>0</v>
      </c>
      <c r="I162" s="18">
        <v>29</v>
      </c>
      <c r="J162" s="18">
        <v>0</v>
      </c>
      <c r="K162" s="18">
        <v>51</v>
      </c>
      <c r="L162" s="18">
        <v>0</v>
      </c>
      <c r="M162" s="18">
        <v>31</v>
      </c>
      <c r="N162" s="18">
        <v>7</v>
      </c>
      <c r="O162" s="18">
        <v>1</v>
      </c>
      <c r="P162" s="18">
        <v>0</v>
      </c>
      <c r="Q162" s="18">
        <v>7</v>
      </c>
      <c r="R162" s="18">
        <v>1</v>
      </c>
      <c r="S162" s="18">
        <v>1</v>
      </c>
      <c r="T162" s="18">
        <v>0</v>
      </c>
      <c r="U162" s="18">
        <v>0</v>
      </c>
    </row>
    <row r="163" spans="1:21" ht="24.95" customHeight="1">
      <c r="A163" s="31"/>
      <c r="B163" s="27"/>
      <c r="C163" s="34"/>
      <c r="D163" s="31" t="s">
        <v>30</v>
      </c>
      <c r="E163" s="14" t="s">
        <v>28</v>
      </c>
      <c r="F163" s="17">
        <v>101</v>
      </c>
      <c r="G163" s="17">
        <v>2</v>
      </c>
      <c r="H163" s="17">
        <v>2</v>
      </c>
      <c r="I163" s="17">
        <v>0</v>
      </c>
      <c r="J163" s="17">
        <v>11</v>
      </c>
      <c r="K163" s="17">
        <v>7</v>
      </c>
      <c r="L163" s="17">
        <v>8</v>
      </c>
      <c r="M163" s="17">
        <v>6</v>
      </c>
      <c r="N163" s="17">
        <v>10</v>
      </c>
      <c r="O163" s="17">
        <v>0</v>
      </c>
      <c r="P163" s="17">
        <v>1</v>
      </c>
      <c r="Q163" s="17">
        <v>1</v>
      </c>
      <c r="R163" s="17">
        <v>53</v>
      </c>
      <c r="S163" s="17">
        <v>22</v>
      </c>
      <c r="T163" s="17">
        <v>24</v>
      </c>
      <c r="U163" s="17">
        <v>7</v>
      </c>
    </row>
    <row r="164" spans="1:21" ht="24.95" customHeight="1">
      <c r="A164" s="31"/>
      <c r="B164" s="27"/>
      <c r="C164" s="34"/>
      <c r="D164" s="31"/>
      <c r="E164" s="14" t="s">
        <v>29</v>
      </c>
      <c r="F164" s="17">
        <v>150</v>
      </c>
      <c r="G164" s="17">
        <v>1</v>
      </c>
      <c r="H164" s="17">
        <v>0</v>
      </c>
      <c r="I164" s="17">
        <v>0</v>
      </c>
      <c r="J164" s="17">
        <v>7</v>
      </c>
      <c r="K164" s="17">
        <v>24</v>
      </c>
      <c r="L164" s="17">
        <v>14</v>
      </c>
      <c r="M164" s="17">
        <v>81</v>
      </c>
      <c r="N164" s="17">
        <v>6</v>
      </c>
      <c r="O164" s="17">
        <v>0</v>
      </c>
      <c r="P164" s="17">
        <v>0</v>
      </c>
      <c r="Q164" s="17">
        <v>0</v>
      </c>
      <c r="R164" s="17">
        <v>17</v>
      </c>
      <c r="S164" s="17">
        <v>9</v>
      </c>
      <c r="T164" s="17">
        <v>6</v>
      </c>
      <c r="U164" s="17">
        <v>2</v>
      </c>
    </row>
    <row r="165" spans="1:21" ht="24.95" customHeight="1">
      <c r="A165" s="31"/>
      <c r="B165" s="27"/>
      <c r="C165" s="34"/>
      <c r="D165" s="31"/>
      <c r="E165" s="18" t="s">
        <v>12</v>
      </c>
      <c r="F165" s="18">
        <v>251</v>
      </c>
      <c r="G165" s="18">
        <v>3</v>
      </c>
      <c r="H165" s="18">
        <v>2</v>
      </c>
      <c r="I165" s="18">
        <v>0</v>
      </c>
      <c r="J165" s="18">
        <v>18</v>
      </c>
      <c r="K165" s="18">
        <v>31</v>
      </c>
      <c r="L165" s="18">
        <v>22</v>
      </c>
      <c r="M165" s="18">
        <v>87</v>
      </c>
      <c r="N165" s="18">
        <v>16</v>
      </c>
      <c r="O165" s="18">
        <v>0</v>
      </c>
      <c r="P165" s="18">
        <v>1</v>
      </c>
      <c r="Q165" s="18">
        <v>1</v>
      </c>
      <c r="R165" s="18">
        <v>70</v>
      </c>
      <c r="S165" s="18">
        <v>31</v>
      </c>
      <c r="T165" s="18">
        <v>30</v>
      </c>
      <c r="U165" s="18">
        <v>9</v>
      </c>
    </row>
    <row r="166" spans="1:21" ht="24.95" customHeight="1">
      <c r="A166" s="31"/>
      <c r="B166" s="27"/>
      <c r="C166" s="34"/>
      <c r="D166" s="32" t="s">
        <v>12</v>
      </c>
      <c r="E166" s="32"/>
      <c r="F166" s="18">
        <v>379</v>
      </c>
      <c r="G166" s="18">
        <v>4</v>
      </c>
      <c r="H166" s="18">
        <v>2</v>
      </c>
      <c r="I166" s="18">
        <v>29</v>
      </c>
      <c r="J166" s="18">
        <v>18</v>
      </c>
      <c r="K166" s="18">
        <v>82</v>
      </c>
      <c r="L166" s="18">
        <v>22</v>
      </c>
      <c r="M166" s="18">
        <v>118</v>
      </c>
      <c r="N166" s="18">
        <v>23</v>
      </c>
      <c r="O166" s="18">
        <v>1</v>
      </c>
      <c r="P166" s="18">
        <v>1</v>
      </c>
      <c r="Q166" s="18">
        <v>8</v>
      </c>
      <c r="R166" s="18">
        <v>71</v>
      </c>
      <c r="S166" s="18">
        <v>32</v>
      </c>
      <c r="T166" s="18">
        <v>30</v>
      </c>
      <c r="U166" s="18">
        <v>9</v>
      </c>
    </row>
    <row r="167" spans="1:21" ht="24.95" customHeight="1">
      <c r="A167" s="31"/>
      <c r="B167" s="27" t="s">
        <v>45</v>
      </c>
      <c r="C167" s="34" t="s">
        <v>26</v>
      </c>
      <c r="D167" s="29" t="s">
        <v>27</v>
      </c>
      <c r="E167" s="14" t="s">
        <v>28</v>
      </c>
      <c r="F167" s="17">
        <v>1</v>
      </c>
      <c r="G167" s="17">
        <v>0</v>
      </c>
      <c r="H167" s="17">
        <v>0</v>
      </c>
      <c r="I167" s="17">
        <v>0</v>
      </c>
      <c r="J167" s="17">
        <v>0</v>
      </c>
      <c r="K167" s="17">
        <v>1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</row>
    <row r="168" spans="1:21" ht="24.95" customHeight="1">
      <c r="A168" s="31"/>
      <c r="B168" s="27"/>
      <c r="C168" s="34"/>
      <c r="D168" s="29"/>
      <c r="E168" s="14" t="s">
        <v>29</v>
      </c>
      <c r="F168" s="17">
        <v>41</v>
      </c>
      <c r="G168" s="17">
        <v>0</v>
      </c>
      <c r="H168" s="17">
        <v>0</v>
      </c>
      <c r="I168" s="17">
        <v>4</v>
      </c>
      <c r="J168" s="17">
        <v>0</v>
      </c>
      <c r="K168" s="17">
        <v>20</v>
      </c>
      <c r="L168" s="17">
        <v>0</v>
      </c>
      <c r="M168" s="17">
        <v>6</v>
      </c>
      <c r="N168" s="17">
        <v>7</v>
      </c>
      <c r="O168" s="17">
        <v>1</v>
      </c>
      <c r="P168" s="17">
        <v>0</v>
      </c>
      <c r="Q168" s="17">
        <v>1</v>
      </c>
      <c r="R168" s="17">
        <v>2</v>
      </c>
      <c r="S168" s="17">
        <v>2</v>
      </c>
      <c r="T168" s="17">
        <v>0</v>
      </c>
      <c r="U168" s="17">
        <v>0</v>
      </c>
    </row>
    <row r="169" spans="1:21" ht="24.95" customHeight="1">
      <c r="A169" s="31"/>
      <c r="B169" s="27"/>
      <c r="C169" s="34"/>
      <c r="D169" s="29"/>
      <c r="E169" s="18" t="s">
        <v>12</v>
      </c>
      <c r="F169" s="18">
        <v>42</v>
      </c>
      <c r="G169" s="18">
        <v>0</v>
      </c>
      <c r="H169" s="18">
        <v>0</v>
      </c>
      <c r="I169" s="18">
        <v>4</v>
      </c>
      <c r="J169" s="18">
        <v>0</v>
      </c>
      <c r="K169" s="18">
        <v>21</v>
      </c>
      <c r="L169" s="18">
        <v>0</v>
      </c>
      <c r="M169" s="18">
        <v>6</v>
      </c>
      <c r="N169" s="18">
        <v>7</v>
      </c>
      <c r="O169" s="18">
        <v>1</v>
      </c>
      <c r="P169" s="18">
        <v>0</v>
      </c>
      <c r="Q169" s="18">
        <v>1</v>
      </c>
      <c r="R169" s="18">
        <v>2</v>
      </c>
      <c r="S169" s="18">
        <v>2</v>
      </c>
      <c r="T169" s="18">
        <v>0</v>
      </c>
      <c r="U169" s="18">
        <v>0</v>
      </c>
    </row>
    <row r="170" spans="1:21" ht="24.95" customHeight="1">
      <c r="A170" s="31"/>
      <c r="B170" s="27"/>
      <c r="C170" s="34"/>
      <c r="D170" s="31" t="s">
        <v>30</v>
      </c>
      <c r="E170" s="14" t="s">
        <v>28</v>
      </c>
      <c r="F170" s="17">
        <v>50</v>
      </c>
      <c r="G170" s="17">
        <v>0</v>
      </c>
      <c r="H170" s="17">
        <v>0</v>
      </c>
      <c r="I170" s="17">
        <v>2</v>
      </c>
      <c r="J170" s="17">
        <v>2</v>
      </c>
      <c r="K170" s="17">
        <v>4</v>
      </c>
      <c r="L170" s="17">
        <v>2</v>
      </c>
      <c r="M170" s="17">
        <v>11</v>
      </c>
      <c r="N170" s="17">
        <v>3</v>
      </c>
      <c r="O170" s="17">
        <v>0</v>
      </c>
      <c r="P170" s="17">
        <v>0</v>
      </c>
      <c r="Q170" s="17">
        <v>1</v>
      </c>
      <c r="R170" s="17">
        <v>25</v>
      </c>
      <c r="S170" s="17">
        <v>6</v>
      </c>
      <c r="T170" s="17">
        <v>15</v>
      </c>
      <c r="U170" s="17">
        <v>4</v>
      </c>
    </row>
    <row r="171" spans="1:21" ht="24.95" customHeight="1">
      <c r="A171" s="31"/>
      <c r="B171" s="27"/>
      <c r="C171" s="34"/>
      <c r="D171" s="31"/>
      <c r="E171" s="14" t="s">
        <v>29</v>
      </c>
      <c r="F171" s="17">
        <v>63</v>
      </c>
      <c r="G171" s="17">
        <v>1</v>
      </c>
      <c r="H171" s="17">
        <v>0</v>
      </c>
      <c r="I171" s="17">
        <v>0</v>
      </c>
      <c r="J171" s="17">
        <v>2</v>
      </c>
      <c r="K171" s="17">
        <v>8</v>
      </c>
      <c r="L171" s="17">
        <v>1</v>
      </c>
      <c r="M171" s="17">
        <v>44</v>
      </c>
      <c r="N171" s="17">
        <v>0</v>
      </c>
      <c r="O171" s="17">
        <v>0</v>
      </c>
      <c r="P171" s="17">
        <v>0</v>
      </c>
      <c r="Q171" s="17">
        <v>0</v>
      </c>
      <c r="R171" s="17">
        <v>7</v>
      </c>
      <c r="S171" s="17">
        <v>3</v>
      </c>
      <c r="T171" s="17">
        <v>3</v>
      </c>
      <c r="U171" s="17">
        <v>1</v>
      </c>
    </row>
    <row r="172" spans="1:21" ht="24.95" customHeight="1">
      <c r="A172" s="31"/>
      <c r="B172" s="27"/>
      <c r="C172" s="34"/>
      <c r="D172" s="31"/>
      <c r="E172" s="18" t="s">
        <v>12</v>
      </c>
      <c r="F172" s="18">
        <v>113</v>
      </c>
      <c r="G172" s="18">
        <v>1</v>
      </c>
      <c r="H172" s="18">
        <v>0</v>
      </c>
      <c r="I172" s="18">
        <v>2</v>
      </c>
      <c r="J172" s="18">
        <v>4</v>
      </c>
      <c r="K172" s="18">
        <v>12</v>
      </c>
      <c r="L172" s="18">
        <v>3</v>
      </c>
      <c r="M172" s="18">
        <v>55</v>
      </c>
      <c r="N172" s="18">
        <v>3</v>
      </c>
      <c r="O172" s="18">
        <v>0</v>
      </c>
      <c r="P172" s="18">
        <v>0</v>
      </c>
      <c r="Q172" s="18">
        <v>1</v>
      </c>
      <c r="R172" s="18">
        <v>32</v>
      </c>
      <c r="S172" s="18">
        <v>9</v>
      </c>
      <c r="T172" s="18">
        <v>18</v>
      </c>
      <c r="U172" s="18">
        <v>5</v>
      </c>
    </row>
    <row r="173" spans="1:21" ht="24.95" customHeight="1">
      <c r="A173" s="31"/>
      <c r="B173" s="27"/>
      <c r="C173" s="34"/>
      <c r="D173" s="32" t="s">
        <v>12</v>
      </c>
      <c r="E173" s="32"/>
      <c r="F173" s="18">
        <v>155</v>
      </c>
      <c r="G173" s="18">
        <v>1</v>
      </c>
      <c r="H173" s="18">
        <v>0</v>
      </c>
      <c r="I173" s="18">
        <v>6</v>
      </c>
      <c r="J173" s="18">
        <v>4</v>
      </c>
      <c r="K173" s="18">
        <v>33</v>
      </c>
      <c r="L173" s="18">
        <v>3</v>
      </c>
      <c r="M173" s="18">
        <v>61</v>
      </c>
      <c r="N173" s="18">
        <v>10</v>
      </c>
      <c r="O173" s="18">
        <v>1</v>
      </c>
      <c r="P173" s="18">
        <v>0</v>
      </c>
      <c r="Q173" s="18">
        <v>2</v>
      </c>
      <c r="R173" s="18">
        <v>34</v>
      </c>
      <c r="S173" s="18">
        <v>11</v>
      </c>
      <c r="T173" s="18">
        <v>18</v>
      </c>
      <c r="U173" s="18">
        <v>5</v>
      </c>
    </row>
    <row r="174" spans="1:21" ht="24.95" customHeight="1">
      <c r="A174" s="31"/>
      <c r="B174" s="40" t="s">
        <v>33</v>
      </c>
      <c r="C174" s="40"/>
      <c r="D174" s="52" t="s">
        <v>27</v>
      </c>
      <c r="E174" s="14" t="s">
        <v>28</v>
      </c>
      <c r="F174" s="16">
        <v>21</v>
      </c>
      <c r="G174" s="16">
        <v>0</v>
      </c>
      <c r="H174" s="16">
        <v>0</v>
      </c>
      <c r="I174" s="16">
        <v>17</v>
      </c>
      <c r="J174" s="16">
        <v>0</v>
      </c>
      <c r="K174" s="16">
        <v>2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2</v>
      </c>
      <c r="S174" s="16">
        <v>1</v>
      </c>
      <c r="T174" s="16">
        <v>1</v>
      </c>
      <c r="U174" s="16">
        <v>0</v>
      </c>
    </row>
    <row r="175" spans="1:21" ht="24.95" customHeight="1">
      <c r="A175" s="31"/>
      <c r="B175" s="40"/>
      <c r="C175" s="40"/>
      <c r="D175" s="52"/>
      <c r="E175" s="14" t="s">
        <v>29</v>
      </c>
      <c r="F175" s="16">
        <v>365</v>
      </c>
      <c r="G175" s="16">
        <v>3</v>
      </c>
      <c r="H175" s="16">
        <v>1</v>
      </c>
      <c r="I175" s="16">
        <v>65</v>
      </c>
      <c r="J175" s="16">
        <v>0</v>
      </c>
      <c r="K175" s="16">
        <v>144</v>
      </c>
      <c r="L175" s="16">
        <v>0</v>
      </c>
      <c r="M175" s="16">
        <v>72</v>
      </c>
      <c r="N175" s="16">
        <v>24</v>
      </c>
      <c r="O175" s="16">
        <v>9</v>
      </c>
      <c r="P175" s="16">
        <v>1</v>
      </c>
      <c r="Q175" s="16">
        <v>8</v>
      </c>
      <c r="R175" s="16">
        <v>38</v>
      </c>
      <c r="S175" s="16">
        <v>31</v>
      </c>
      <c r="T175" s="16">
        <v>6</v>
      </c>
      <c r="U175" s="16">
        <v>1</v>
      </c>
    </row>
    <row r="176" spans="1:21" ht="24.95" customHeight="1">
      <c r="A176" s="31"/>
      <c r="B176" s="40"/>
      <c r="C176" s="40"/>
      <c r="D176" s="52"/>
      <c r="E176" s="18" t="s">
        <v>12</v>
      </c>
      <c r="F176" s="18">
        <v>386</v>
      </c>
      <c r="G176" s="18">
        <v>3</v>
      </c>
      <c r="H176" s="18">
        <v>1</v>
      </c>
      <c r="I176" s="18">
        <v>82</v>
      </c>
      <c r="J176" s="18">
        <v>0</v>
      </c>
      <c r="K176" s="18">
        <v>146</v>
      </c>
      <c r="L176" s="18">
        <v>0</v>
      </c>
      <c r="M176" s="18">
        <v>72</v>
      </c>
      <c r="N176" s="18">
        <v>24</v>
      </c>
      <c r="O176" s="18">
        <v>9</v>
      </c>
      <c r="P176" s="18">
        <v>1</v>
      </c>
      <c r="Q176" s="18">
        <v>8</v>
      </c>
      <c r="R176" s="18">
        <v>40</v>
      </c>
      <c r="S176" s="18">
        <v>32</v>
      </c>
      <c r="T176" s="30">
        <v>7</v>
      </c>
      <c r="U176" s="30">
        <v>1</v>
      </c>
    </row>
    <row r="177" spans="1:26" ht="24.95" customHeight="1">
      <c r="A177" s="31"/>
      <c r="B177" s="40"/>
      <c r="C177" s="40"/>
      <c r="D177" s="52" t="s">
        <v>30</v>
      </c>
      <c r="E177" s="14" t="s">
        <v>28</v>
      </c>
      <c r="F177" s="21">
        <v>309</v>
      </c>
      <c r="G177" s="21">
        <v>9</v>
      </c>
      <c r="H177" s="21">
        <v>3</v>
      </c>
      <c r="I177" s="21">
        <v>2</v>
      </c>
      <c r="J177" s="21">
        <v>25</v>
      </c>
      <c r="K177" s="21">
        <v>33</v>
      </c>
      <c r="L177" s="21">
        <v>24</v>
      </c>
      <c r="M177" s="21">
        <v>30</v>
      </c>
      <c r="N177" s="21">
        <v>20</v>
      </c>
      <c r="O177" s="21">
        <v>0</v>
      </c>
      <c r="P177" s="21">
        <v>1</v>
      </c>
      <c r="Q177" s="21">
        <v>2</v>
      </c>
      <c r="R177" s="21">
        <v>160</v>
      </c>
      <c r="S177" s="21">
        <v>47</v>
      </c>
      <c r="T177" s="21">
        <v>77</v>
      </c>
      <c r="U177" s="21">
        <v>36</v>
      </c>
    </row>
    <row r="178" spans="1:26" ht="24.95" customHeight="1">
      <c r="A178" s="31"/>
      <c r="B178" s="40"/>
      <c r="C178" s="40"/>
      <c r="D178" s="52"/>
      <c r="E178" s="14" t="s">
        <v>29</v>
      </c>
      <c r="F178" s="21">
        <v>576</v>
      </c>
      <c r="G178" s="21">
        <v>4</v>
      </c>
      <c r="H178" s="21">
        <v>0</v>
      </c>
      <c r="I178" s="21">
        <v>0</v>
      </c>
      <c r="J178" s="21">
        <v>21</v>
      </c>
      <c r="K178" s="21">
        <v>128</v>
      </c>
      <c r="L178" s="21">
        <v>65</v>
      </c>
      <c r="M178" s="21">
        <v>294</v>
      </c>
      <c r="N178" s="21">
        <v>8</v>
      </c>
      <c r="O178" s="21">
        <v>0</v>
      </c>
      <c r="P178" s="21">
        <v>0</v>
      </c>
      <c r="Q178" s="21">
        <v>0</v>
      </c>
      <c r="R178" s="21">
        <v>56</v>
      </c>
      <c r="S178" s="21">
        <v>23</v>
      </c>
      <c r="T178" s="21">
        <v>27</v>
      </c>
      <c r="U178" s="21">
        <v>6</v>
      </c>
    </row>
    <row r="179" spans="1:26" ht="24.95" customHeight="1">
      <c r="A179" s="31"/>
      <c r="B179" s="40"/>
      <c r="C179" s="40"/>
      <c r="D179" s="52"/>
      <c r="E179" s="18" t="s">
        <v>12</v>
      </c>
      <c r="F179" s="18">
        <v>885</v>
      </c>
      <c r="G179" s="18">
        <v>13</v>
      </c>
      <c r="H179" s="18">
        <v>3</v>
      </c>
      <c r="I179" s="18">
        <v>2</v>
      </c>
      <c r="J179" s="18">
        <v>46</v>
      </c>
      <c r="K179" s="18">
        <v>161</v>
      </c>
      <c r="L179" s="18">
        <v>89</v>
      </c>
      <c r="M179" s="18">
        <v>324</v>
      </c>
      <c r="N179" s="18">
        <v>28</v>
      </c>
      <c r="O179" s="18">
        <v>0</v>
      </c>
      <c r="P179" s="18">
        <v>1</v>
      </c>
      <c r="Q179" s="18">
        <v>2</v>
      </c>
      <c r="R179" s="18">
        <v>216</v>
      </c>
      <c r="S179" s="18">
        <v>70</v>
      </c>
      <c r="T179" s="30">
        <v>104</v>
      </c>
      <c r="U179" s="30">
        <v>42</v>
      </c>
    </row>
    <row r="180" spans="1:26" ht="24.95" customHeight="1">
      <c r="A180" s="31"/>
      <c r="B180" s="40"/>
      <c r="C180" s="40"/>
      <c r="D180" s="32" t="s">
        <v>12</v>
      </c>
      <c r="E180" s="32"/>
      <c r="F180" s="18">
        <v>1271</v>
      </c>
      <c r="G180" s="18">
        <v>16</v>
      </c>
      <c r="H180" s="18">
        <v>4</v>
      </c>
      <c r="I180" s="18">
        <v>84</v>
      </c>
      <c r="J180" s="18">
        <v>46</v>
      </c>
      <c r="K180" s="18">
        <v>307</v>
      </c>
      <c r="L180" s="18">
        <v>89</v>
      </c>
      <c r="M180" s="18">
        <v>396</v>
      </c>
      <c r="N180" s="18">
        <v>52</v>
      </c>
      <c r="O180" s="18">
        <v>9</v>
      </c>
      <c r="P180" s="18">
        <v>2</v>
      </c>
      <c r="Q180" s="18">
        <v>10</v>
      </c>
      <c r="R180" s="18">
        <v>256</v>
      </c>
      <c r="S180" s="18">
        <v>102</v>
      </c>
      <c r="T180" s="18">
        <v>111</v>
      </c>
      <c r="U180" s="18">
        <v>43</v>
      </c>
    </row>
    <row r="181" spans="1:26" ht="24.95" customHeight="1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</row>
    <row r="182" spans="1:26" ht="20.100000000000001" customHeight="1">
      <c r="A182" s="33" t="s">
        <v>49</v>
      </c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</row>
    <row r="183" spans="1:26" ht="20.100000000000001" customHeight="1">
      <c r="A183" s="33" t="s">
        <v>56</v>
      </c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</row>
    <row r="184" spans="1:26" ht="24.95" customHeight="1">
      <c r="A184" s="39" t="s">
        <v>0</v>
      </c>
      <c r="B184" s="39" t="s">
        <v>1</v>
      </c>
      <c r="C184" s="39" t="s">
        <v>2</v>
      </c>
      <c r="D184" s="39" t="s">
        <v>3</v>
      </c>
      <c r="E184" s="39" t="s">
        <v>4</v>
      </c>
      <c r="F184" s="44" t="s">
        <v>12</v>
      </c>
      <c r="G184" s="30" t="s">
        <v>5</v>
      </c>
      <c r="H184" s="30"/>
      <c r="I184" s="30"/>
      <c r="J184" s="30" t="s">
        <v>6</v>
      </c>
      <c r="K184" s="30"/>
      <c r="L184" s="30" t="s">
        <v>7</v>
      </c>
      <c r="M184" s="30"/>
      <c r="N184" s="30" t="s">
        <v>8</v>
      </c>
      <c r="O184" s="30"/>
      <c r="P184" s="30" t="s">
        <v>9</v>
      </c>
      <c r="Q184" s="30"/>
      <c r="R184" s="30" t="s">
        <v>10</v>
      </c>
      <c r="S184" s="30"/>
      <c r="T184" s="30"/>
      <c r="U184" s="30"/>
    </row>
    <row r="185" spans="1:26" ht="24.95" customHeight="1">
      <c r="A185" s="39"/>
      <c r="B185" s="39"/>
      <c r="C185" s="39"/>
      <c r="D185" s="39"/>
      <c r="E185" s="39"/>
      <c r="F185" s="45"/>
      <c r="G185" s="22" t="s">
        <v>13</v>
      </c>
      <c r="H185" s="22" t="s">
        <v>14</v>
      </c>
      <c r="I185" s="22" t="s">
        <v>15</v>
      </c>
      <c r="J185" s="22" t="s">
        <v>16</v>
      </c>
      <c r="K185" s="22" t="s">
        <v>17</v>
      </c>
      <c r="L185" s="22" t="s">
        <v>16</v>
      </c>
      <c r="M185" s="22" t="s">
        <v>17</v>
      </c>
      <c r="N185" s="22" t="s">
        <v>16</v>
      </c>
      <c r="O185" s="22" t="s">
        <v>18</v>
      </c>
      <c r="P185" s="22" t="s">
        <v>19</v>
      </c>
      <c r="Q185" s="22" t="s">
        <v>20</v>
      </c>
      <c r="R185" s="24" t="s">
        <v>57</v>
      </c>
      <c r="S185" s="22" t="s">
        <v>21</v>
      </c>
      <c r="T185" s="22" t="s">
        <v>22</v>
      </c>
      <c r="U185" s="22" t="s">
        <v>23</v>
      </c>
    </row>
    <row r="186" spans="1:26" ht="24.95" customHeight="1">
      <c r="A186" s="51" t="s">
        <v>53</v>
      </c>
      <c r="B186" s="51"/>
      <c r="C186" s="51"/>
      <c r="D186" s="29" t="s">
        <v>27</v>
      </c>
      <c r="E186" s="14" t="s">
        <v>28</v>
      </c>
      <c r="F186" s="17">
        <v>187</v>
      </c>
      <c r="G186" s="17">
        <v>14</v>
      </c>
      <c r="H186" s="17">
        <v>1</v>
      </c>
      <c r="I186" s="17">
        <v>128</v>
      </c>
      <c r="J186" s="17">
        <v>0</v>
      </c>
      <c r="K186" s="17">
        <v>11</v>
      </c>
      <c r="L186" s="17">
        <v>0</v>
      </c>
      <c r="M186" s="17">
        <v>1</v>
      </c>
      <c r="N186" s="17">
        <v>0</v>
      </c>
      <c r="O186" s="17">
        <v>1</v>
      </c>
      <c r="P186" s="17">
        <v>0</v>
      </c>
      <c r="Q186" s="17">
        <v>0</v>
      </c>
      <c r="R186" s="17">
        <v>31</v>
      </c>
      <c r="S186" s="17">
        <v>11</v>
      </c>
      <c r="T186" s="17">
        <v>10</v>
      </c>
      <c r="U186" s="17">
        <v>10</v>
      </c>
    </row>
    <row r="187" spans="1:26" ht="24.95" customHeight="1">
      <c r="A187" s="51"/>
      <c r="B187" s="51"/>
      <c r="C187" s="51"/>
      <c r="D187" s="29"/>
      <c r="E187" s="14" t="s">
        <v>29</v>
      </c>
      <c r="F187" s="17">
        <v>1417</v>
      </c>
      <c r="G187" s="17">
        <v>19</v>
      </c>
      <c r="H187" s="17">
        <v>1</v>
      </c>
      <c r="I187" s="17">
        <v>498</v>
      </c>
      <c r="J187" s="17">
        <v>0</v>
      </c>
      <c r="K187" s="17">
        <v>407</v>
      </c>
      <c r="L187" s="17">
        <v>2</v>
      </c>
      <c r="M187" s="17">
        <v>223</v>
      </c>
      <c r="N187" s="17">
        <v>44</v>
      </c>
      <c r="O187" s="17">
        <v>65</v>
      </c>
      <c r="P187" s="17">
        <v>4</v>
      </c>
      <c r="Q187" s="17">
        <v>16</v>
      </c>
      <c r="R187" s="17">
        <v>138</v>
      </c>
      <c r="S187" s="17">
        <v>94</v>
      </c>
      <c r="T187" s="17">
        <v>30</v>
      </c>
      <c r="U187" s="17">
        <v>14</v>
      </c>
    </row>
    <row r="188" spans="1:26" ht="24.95" customHeight="1">
      <c r="A188" s="51"/>
      <c r="B188" s="51"/>
      <c r="C188" s="51"/>
      <c r="D188" s="29"/>
      <c r="E188" s="18" t="s">
        <v>12</v>
      </c>
      <c r="F188" s="18">
        <v>1604</v>
      </c>
      <c r="G188" s="18">
        <v>33</v>
      </c>
      <c r="H188" s="18">
        <v>2</v>
      </c>
      <c r="I188" s="18">
        <v>626</v>
      </c>
      <c r="J188" s="18">
        <v>0</v>
      </c>
      <c r="K188" s="18">
        <v>418</v>
      </c>
      <c r="L188" s="18">
        <v>2</v>
      </c>
      <c r="M188" s="18">
        <v>224</v>
      </c>
      <c r="N188" s="18">
        <v>44</v>
      </c>
      <c r="O188" s="18">
        <v>66</v>
      </c>
      <c r="P188" s="18">
        <v>4</v>
      </c>
      <c r="Q188" s="18">
        <v>16</v>
      </c>
      <c r="R188" s="18">
        <v>169</v>
      </c>
      <c r="S188" s="18">
        <v>105</v>
      </c>
      <c r="T188" s="18">
        <v>40</v>
      </c>
      <c r="U188" s="18">
        <v>24</v>
      </c>
      <c r="Z188" s="1" t="s">
        <v>11</v>
      </c>
    </row>
    <row r="189" spans="1:26" ht="24.95" customHeight="1">
      <c r="A189" s="51"/>
      <c r="B189" s="51"/>
      <c r="C189" s="51"/>
      <c r="D189" s="31" t="s">
        <v>30</v>
      </c>
      <c r="E189" s="14" t="s">
        <v>28</v>
      </c>
      <c r="F189" s="17">
        <v>1484</v>
      </c>
      <c r="G189" s="17">
        <v>67</v>
      </c>
      <c r="H189" s="17">
        <v>27</v>
      </c>
      <c r="I189" s="17">
        <v>16</v>
      </c>
      <c r="J189" s="17">
        <v>101</v>
      </c>
      <c r="K189" s="17">
        <v>118</v>
      </c>
      <c r="L189" s="17">
        <v>132</v>
      </c>
      <c r="M189" s="17">
        <v>213</v>
      </c>
      <c r="N189" s="17">
        <v>112</v>
      </c>
      <c r="O189" s="17">
        <v>5</v>
      </c>
      <c r="P189" s="17">
        <v>3</v>
      </c>
      <c r="Q189" s="17">
        <v>10</v>
      </c>
      <c r="R189" s="17">
        <v>680</v>
      </c>
      <c r="S189" s="17">
        <v>213</v>
      </c>
      <c r="T189" s="17">
        <v>336</v>
      </c>
      <c r="U189" s="17">
        <v>131</v>
      </c>
    </row>
    <row r="190" spans="1:26" ht="24.95" customHeight="1">
      <c r="A190" s="51"/>
      <c r="B190" s="51"/>
      <c r="C190" s="51"/>
      <c r="D190" s="31"/>
      <c r="E190" s="14" t="s">
        <v>29</v>
      </c>
      <c r="F190" s="17">
        <v>2925</v>
      </c>
      <c r="G190" s="17">
        <v>36</v>
      </c>
      <c r="H190" s="17">
        <v>1</v>
      </c>
      <c r="I190" s="17">
        <v>8</v>
      </c>
      <c r="J190" s="17">
        <v>81</v>
      </c>
      <c r="K190" s="17">
        <v>294</v>
      </c>
      <c r="L190" s="17">
        <v>410</v>
      </c>
      <c r="M190" s="17">
        <v>1711</v>
      </c>
      <c r="N190" s="17">
        <v>45</v>
      </c>
      <c r="O190" s="17">
        <v>4</v>
      </c>
      <c r="P190" s="17">
        <v>1</v>
      </c>
      <c r="Q190" s="17">
        <v>2</v>
      </c>
      <c r="R190" s="17">
        <v>332</v>
      </c>
      <c r="S190" s="17">
        <v>165</v>
      </c>
      <c r="T190" s="17">
        <v>135</v>
      </c>
      <c r="U190" s="17">
        <v>32</v>
      </c>
    </row>
    <row r="191" spans="1:26" ht="24.95" customHeight="1">
      <c r="A191" s="51"/>
      <c r="B191" s="51"/>
      <c r="C191" s="51"/>
      <c r="D191" s="31"/>
      <c r="E191" s="18" t="s">
        <v>12</v>
      </c>
      <c r="F191" s="18">
        <v>4409</v>
      </c>
      <c r="G191" s="18">
        <v>103</v>
      </c>
      <c r="H191" s="18">
        <v>28</v>
      </c>
      <c r="I191" s="18">
        <v>24</v>
      </c>
      <c r="J191" s="18">
        <v>182</v>
      </c>
      <c r="K191" s="18">
        <v>412</v>
      </c>
      <c r="L191" s="18">
        <v>542</v>
      </c>
      <c r="M191" s="18">
        <v>1924</v>
      </c>
      <c r="N191" s="18">
        <v>157</v>
      </c>
      <c r="O191" s="18">
        <v>9</v>
      </c>
      <c r="P191" s="18">
        <v>4</v>
      </c>
      <c r="Q191" s="18">
        <v>12</v>
      </c>
      <c r="R191" s="18">
        <v>1012</v>
      </c>
      <c r="S191" s="18">
        <v>378</v>
      </c>
      <c r="T191" s="18">
        <v>471</v>
      </c>
      <c r="U191" s="18">
        <v>163</v>
      </c>
    </row>
    <row r="192" spans="1:26" ht="24.95" customHeight="1">
      <c r="A192" s="51"/>
      <c r="B192" s="51"/>
      <c r="C192" s="51"/>
      <c r="D192" s="32" t="s">
        <v>12</v>
      </c>
      <c r="E192" s="32"/>
      <c r="F192" s="18">
        <v>6013</v>
      </c>
      <c r="G192" s="18">
        <v>136</v>
      </c>
      <c r="H192" s="18">
        <v>30</v>
      </c>
      <c r="I192" s="18">
        <v>650</v>
      </c>
      <c r="J192" s="18">
        <v>182</v>
      </c>
      <c r="K192" s="18">
        <v>830</v>
      </c>
      <c r="L192" s="18">
        <v>544</v>
      </c>
      <c r="M192" s="18">
        <v>2148</v>
      </c>
      <c r="N192" s="18">
        <v>201</v>
      </c>
      <c r="O192" s="18">
        <v>75</v>
      </c>
      <c r="P192" s="18">
        <v>8</v>
      </c>
      <c r="Q192" s="18">
        <v>28</v>
      </c>
      <c r="R192" s="18">
        <v>1181</v>
      </c>
      <c r="S192" s="18">
        <v>483</v>
      </c>
      <c r="T192" s="18">
        <v>511</v>
      </c>
      <c r="U192" s="18">
        <v>187</v>
      </c>
    </row>
    <row r="200" spans="16:17" ht="24.95" customHeight="1">
      <c r="P200" s="10"/>
      <c r="Q200" s="10"/>
    </row>
  </sheetData>
  <mergeCells count="205">
    <mergeCell ref="A34:U34"/>
    <mergeCell ref="A8:U8"/>
    <mergeCell ref="A66:A93"/>
    <mergeCell ref="A182:U182"/>
    <mergeCell ref="A183:U183"/>
    <mergeCell ref="A184:A185"/>
    <mergeCell ref="B184:B185"/>
    <mergeCell ref="C184:C185"/>
    <mergeCell ref="D184:D185"/>
    <mergeCell ref="E184:E185"/>
    <mergeCell ref="G184:I184"/>
    <mergeCell ref="J184:K184"/>
    <mergeCell ref="L184:M184"/>
    <mergeCell ref="N184:O184"/>
    <mergeCell ref="P184:Q184"/>
    <mergeCell ref="A181:U181"/>
    <mergeCell ref="A94:U94"/>
    <mergeCell ref="B113:B119"/>
    <mergeCell ref="R184:U184"/>
    <mergeCell ref="A148:U148"/>
    <mergeCell ref="T176:U176"/>
    <mergeCell ref="T179:U179"/>
    <mergeCell ref="A150:U150"/>
    <mergeCell ref="A151:A152"/>
    <mergeCell ref="P151:Q151"/>
    <mergeCell ref="R151:U151"/>
    <mergeCell ref="L151:M151"/>
    <mergeCell ref="N151:O151"/>
    <mergeCell ref="F151:F152"/>
    <mergeCell ref="F184:F185"/>
    <mergeCell ref="G151:I151"/>
    <mergeCell ref="J151:K151"/>
    <mergeCell ref="A149:U149"/>
    <mergeCell ref="B151:B152"/>
    <mergeCell ref="C151:C152"/>
    <mergeCell ref="D151:D152"/>
    <mergeCell ref="E151:E152"/>
    <mergeCell ref="D156:D158"/>
    <mergeCell ref="D159:E159"/>
    <mergeCell ref="D160:D162"/>
    <mergeCell ref="D167:D169"/>
    <mergeCell ref="A153:A180"/>
    <mergeCell ref="B153:B159"/>
    <mergeCell ref="C153:C159"/>
    <mergeCell ref="B39:B45"/>
    <mergeCell ref="C39:C45"/>
    <mergeCell ref="D39:D41"/>
    <mergeCell ref="B46:B52"/>
    <mergeCell ref="C46:C52"/>
    <mergeCell ref="B53:B59"/>
    <mergeCell ref="D49:D51"/>
    <mergeCell ref="C53:C59"/>
    <mergeCell ref="D53:D55"/>
    <mergeCell ref="D56:D58"/>
    <mergeCell ref="L97:M97"/>
    <mergeCell ref="D133:E133"/>
    <mergeCell ref="F64:F65"/>
    <mergeCell ref="F97:F98"/>
    <mergeCell ref="A60:U61"/>
    <mergeCell ref="D153:D155"/>
    <mergeCell ref="B160:B166"/>
    <mergeCell ref="C160:C166"/>
    <mergeCell ref="B167:B173"/>
    <mergeCell ref="C167:C173"/>
    <mergeCell ref="A106:A147"/>
    <mergeCell ref="B106:B112"/>
    <mergeCell ref="D109:D111"/>
    <mergeCell ref="D112:E112"/>
    <mergeCell ref="D127:D129"/>
    <mergeCell ref="D130:D132"/>
    <mergeCell ref="D116:D118"/>
    <mergeCell ref="D119:E119"/>
    <mergeCell ref="D144:D146"/>
    <mergeCell ref="D147:E147"/>
    <mergeCell ref="B127:B133"/>
    <mergeCell ref="C127:C133"/>
    <mergeCell ref="B120:B126"/>
    <mergeCell ref="C120:C126"/>
    <mergeCell ref="A186:C192"/>
    <mergeCell ref="D186:D188"/>
    <mergeCell ref="D189:D191"/>
    <mergeCell ref="D192:E192"/>
    <mergeCell ref="B174:C180"/>
    <mergeCell ref="D174:D176"/>
    <mergeCell ref="D177:D179"/>
    <mergeCell ref="D180:E180"/>
    <mergeCell ref="D163:D165"/>
    <mergeCell ref="D166:E166"/>
    <mergeCell ref="D170:D172"/>
    <mergeCell ref="D173:E173"/>
    <mergeCell ref="B141:C147"/>
    <mergeCell ref="D141:D143"/>
    <mergeCell ref="C134:C140"/>
    <mergeCell ref="D134:D136"/>
    <mergeCell ref="A99:A105"/>
    <mergeCell ref="B99:B105"/>
    <mergeCell ref="C99:C105"/>
    <mergeCell ref="D99:D101"/>
    <mergeCell ref="C106:C112"/>
    <mergeCell ref="D106:D108"/>
    <mergeCell ref="D102:D104"/>
    <mergeCell ref="D105:E105"/>
    <mergeCell ref="D137:D139"/>
    <mergeCell ref="D140:E140"/>
    <mergeCell ref="B134:B140"/>
    <mergeCell ref="C113:C119"/>
    <mergeCell ref="D120:D122"/>
    <mergeCell ref="D123:D125"/>
    <mergeCell ref="D126:E126"/>
    <mergeCell ref="Z39:AA39"/>
    <mergeCell ref="D42:D44"/>
    <mergeCell ref="D45:E45"/>
    <mergeCell ref="D46:D48"/>
    <mergeCell ref="D52:E52"/>
    <mergeCell ref="N97:O97"/>
    <mergeCell ref="P97:Q97"/>
    <mergeCell ref="R97:U97"/>
    <mergeCell ref="B87:C93"/>
    <mergeCell ref="D87:D89"/>
    <mergeCell ref="D90:D92"/>
    <mergeCell ref="D93:E93"/>
    <mergeCell ref="A95:U95"/>
    <mergeCell ref="A96:U96"/>
    <mergeCell ref="A97:A98"/>
    <mergeCell ref="B97:B98"/>
    <mergeCell ref="C97:C98"/>
    <mergeCell ref="D97:D98"/>
    <mergeCell ref="E97:E98"/>
    <mergeCell ref="D59:E59"/>
    <mergeCell ref="A39:A59"/>
    <mergeCell ref="A64:A65"/>
    <mergeCell ref="B64:B65"/>
    <mergeCell ref="C64:C65"/>
    <mergeCell ref="N64:O64"/>
    <mergeCell ref="P64:Q64"/>
    <mergeCell ref="R64:U64"/>
    <mergeCell ref="D76:D78"/>
    <mergeCell ref="D79:E79"/>
    <mergeCell ref="L64:M64"/>
    <mergeCell ref="A62:U62"/>
    <mergeCell ref="A63:U63"/>
    <mergeCell ref="B66:B72"/>
    <mergeCell ref="C66:C72"/>
    <mergeCell ref="D66:D68"/>
    <mergeCell ref="D69:D71"/>
    <mergeCell ref="D72:E72"/>
    <mergeCell ref="D73:D75"/>
    <mergeCell ref="D64:D65"/>
    <mergeCell ref="E64:E65"/>
    <mergeCell ref="G64:I64"/>
    <mergeCell ref="J64:K64"/>
    <mergeCell ref="B73:B79"/>
    <mergeCell ref="C73:C79"/>
    <mergeCell ref="A35:U35"/>
    <mergeCell ref="A36:U36"/>
    <mergeCell ref="A37:A38"/>
    <mergeCell ref="B37:B38"/>
    <mergeCell ref="C37:C38"/>
    <mergeCell ref="D37:D38"/>
    <mergeCell ref="E37:E38"/>
    <mergeCell ref="G37:I37"/>
    <mergeCell ref="J37:K37"/>
    <mergeCell ref="L37:M37"/>
    <mergeCell ref="N37:O37"/>
    <mergeCell ref="P37:Q37"/>
    <mergeCell ref="R37:U37"/>
    <mergeCell ref="F37:F38"/>
    <mergeCell ref="J11:K11"/>
    <mergeCell ref="L11:M11"/>
    <mergeCell ref="N11:O11"/>
    <mergeCell ref="P11:Q11"/>
    <mergeCell ref="R11:U11"/>
    <mergeCell ref="B20:B26"/>
    <mergeCell ref="C20:C26"/>
    <mergeCell ref="B27:C33"/>
    <mergeCell ref="D27:D29"/>
    <mergeCell ref="D16:D18"/>
    <mergeCell ref="D19:E19"/>
    <mergeCell ref="D20:D22"/>
    <mergeCell ref="D30:D32"/>
    <mergeCell ref="D33:E33"/>
    <mergeCell ref="A1:U7"/>
    <mergeCell ref="B80:B86"/>
    <mergeCell ref="C80:C86"/>
    <mergeCell ref="D80:D82"/>
    <mergeCell ref="G97:I97"/>
    <mergeCell ref="J97:K97"/>
    <mergeCell ref="D83:D85"/>
    <mergeCell ref="D86:E86"/>
    <mergeCell ref="D113:D115"/>
    <mergeCell ref="A9:U9"/>
    <mergeCell ref="A13:A33"/>
    <mergeCell ref="B13:B19"/>
    <mergeCell ref="C13:C19"/>
    <mergeCell ref="D13:D15"/>
    <mergeCell ref="D23:D25"/>
    <mergeCell ref="D26:E26"/>
    <mergeCell ref="F11:F12"/>
    <mergeCell ref="A10:U10"/>
    <mergeCell ref="A11:A12"/>
    <mergeCell ref="B11:B12"/>
    <mergeCell ref="C11:C12"/>
    <mergeCell ref="D11:D12"/>
    <mergeCell ref="E11:E12"/>
    <mergeCell ref="G11:I11"/>
  </mergeCells>
  <printOptions horizontalCentered="1"/>
  <pageMargins left="0" right="0" top="0" bottom="0" header="0" footer="0"/>
  <pageSetup scale="71" fitToHeight="0" orientation="landscape" r:id="rId1"/>
  <headerFooter>
    <oddFooter>&amp;RPage &amp;P</oddFooter>
  </headerFooter>
  <ignoredErrors>
    <ignoredError sqref="R66:R76 F89:U8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TWUZXU4UYYY7-944396957-36345</_dlc_DocId>
    <_dlc_DocIdUrl xmlns="a5cd8edf-193d-454e-be79-0a753d5be6e1">
      <Url>http://localhost/_layouts/15/DocIdRedir.aspx?ID=TWUZXU4UYYY7-944396957-36345</Url>
      <Description>TWUZXU4UYYY7-944396957-36345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975D427-6EE6-4BE2-805B-73231A08D489}"/>
</file>

<file path=customXml/itemProps2.xml><?xml version="1.0" encoding="utf-8"?>
<ds:datastoreItem xmlns:ds="http://schemas.openxmlformats.org/officeDocument/2006/customXml" ds:itemID="{11F5E574-F58D-4A6B-A49E-40663847DF5E}"/>
</file>

<file path=customXml/itemProps3.xml><?xml version="1.0" encoding="utf-8"?>
<ds:datastoreItem xmlns:ds="http://schemas.openxmlformats.org/officeDocument/2006/customXml" ds:itemID="{04FFC9FB-4162-4545-80DF-61505A396178}"/>
</file>

<file path=customXml/itemProps4.xml><?xml version="1.0" encoding="utf-8"?>
<ds:datastoreItem xmlns:ds="http://schemas.openxmlformats.org/officeDocument/2006/customXml" ds:itemID="{C135CBB1-C7E3-4372-9E6D-FD130FF4FB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makeya ibrahim</dc:creator>
  <cp:lastModifiedBy>Varunendra Verma</cp:lastModifiedBy>
  <cp:lastPrinted>2020-11-27T14:38:25Z</cp:lastPrinted>
  <dcterms:created xsi:type="dcterms:W3CDTF">2017-06-20T08:49:01Z</dcterms:created>
  <dcterms:modified xsi:type="dcterms:W3CDTF">2020-12-28T15:18:01Z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c79505cc-7cb6-4111-bdb3-5b1156b3d74a</vt:lpwstr>
  </property>
</Properties>
</file>